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9" i="9"/>
  <c r="D73"/>
  <c r="D65"/>
  <c r="D58"/>
  <c r="D48"/>
  <c r="D43"/>
  <c r="D31"/>
  <c r="D24"/>
  <c r="D74" s="1"/>
  <c r="D80" s="1"/>
  <c r="F31"/>
  <c r="F65"/>
  <c r="I10" i="1"/>
  <c r="H10"/>
  <c r="G10"/>
  <c r="F10"/>
  <c r="E10"/>
  <c r="D10"/>
  <c r="C10"/>
  <c r="F58" i="9"/>
  <c r="F48" l="1"/>
  <c r="F43"/>
  <c r="J10" i="1" l="1"/>
  <c r="H11"/>
  <c r="F24" i="9"/>
  <c r="F73"/>
  <c r="F79"/>
  <c r="F74" l="1"/>
  <c r="F80" s="1"/>
</calcChain>
</file>

<file path=xl/sharedStrings.xml><?xml version="1.0" encoding="utf-8"?>
<sst xmlns="http://schemas.openxmlformats.org/spreadsheetml/2006/main" count="147" uniqueCount="107">
  <si>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</si>
  <si>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</si>
  <si>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</si>
  <si>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</si>
  <si>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</si>
  <si>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</si>
  <si>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</si>
  <si>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</si>
  <si>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</si>
  <si>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</si>
  <si>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</si>
  <si>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</si>
  <si>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</si>
  <si>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</si>
  <si>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</si>
  <si>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</si>
  <si>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</si>
  <si>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</si>
  <si>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</si>
  <si>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</si>
  <si>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</si>
  <si>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</si>
  <si>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</si>
  <si>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</si>
  <si>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</si>
  <si>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</si>
  <si>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</si>
  <si>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</si>
  <si>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</si>
  <si>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</si>
  <si>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</si>
  <si>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</si>
  <si>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</si>
  <si>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</si>
  <si>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</si>
  <si>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</si>
  <si>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</si>
  <si>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</si>
  <si>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</si>
  <si>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</si>
  <si>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</si>
  <si>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</si>
  <si>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</si>
  <si>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</si>
  <si>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</si>
  <si>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</si>
  <si>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</si>
  <si>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</si>
  <si>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</si>
  <si>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</si>
  <si>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</si>
  <si>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</si>
  <si>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</si>
  <si>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</si>
  <si>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</si>
  <si>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</si>
  <si>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</si>
  <si>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</si>
  <si>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</si>
  <si>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</si>
  <si>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</si>
  <si>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</si>
  <si>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</si>
  <si>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</si>
  <si>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</si>
  <si>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</si>
  <si>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</si>
  <si>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</si>
  <si>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</si>
  <si>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</si>
  <si>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</si>
  <si>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</si>
  <si>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</si>
  <si>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</si>
  <si>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</si>
  <si>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</si>
  <si>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</si>
  <si>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</si>
  <si>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</si>
  <si>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</si>
  <si>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</si>
  <si>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</si>
  <si>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</si>
  <si>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</si>
  <si>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</si>
  <si>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</si>
  <si>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</si>
  <si>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</si>
  <si>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</si>
  <si>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</si>
  <si>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</si>
  <si>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</si>
  <si>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</si>
  <si>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</si>
  <si>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</si>
  <si>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</si>
  <si>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</si>
  <si>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</si>
  <si>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</si>
  <si>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</si>
  <si>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</si>
  <si>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Market Cap as at 12/12/2014</t>
  </si>
  <si>
    <t>NAV and Unit Price as at Week Ended December 12th, 2014</t>
  </si>
  <si>
    <t>NAV and Unit Price as at Week Ended December 19th, 2014</t>
  </si>
  <si>
    <t>NET ASSET VALUES AND UNIT PRICES OF FUND MANAGEMENT AND COLLECTIVE INVESTMENTS SCHEMES AS AT WEEK ENDED 19th December, 2014</t>
  </si>
  <si>
    <t>Market Cap as at 19/12/2014</t>
  </si>
  <si>
    <t>NB: UNION TRUSTEES MIXED FUND HAVE NOT MAKE ANY SUBMISSION THIS WEEK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</si>
</sst>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43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3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43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9" xfId="2" applyFont="1" applyBorder="1" applyAlignment="1">
      <alignment horizontal="right" vertical="top" wrapText="1"/>
    </xf>
    <xf numFmtId="43" fontId="8" fillId="0" borderId="6" xfId="2" applyFont="1" applyBorder="1" applyAlignment="1">
      <alignment horizontal="right" vertical="top" wrapText="1"/>
    </xf>
    <xf numFmtId="43" fontId="5" fillId="0" borderId="6" xfId="2" applyFont="1" applyBorder="1" applyAlignment="1">
      <alignment horizontal="right"/>
    </xf>
    <xf numFmtId="43" fontId="10" fillId="0" borderId="6" xfId="2" applyFont="1" applyBorder="1" applyAlignment="1">
      <alignment horizontal="right" vertical="top" wrapText="1"/>
    </xf>
    <xf numFmtId="43" fontId="5" fillId="0" borderId="17" xfId="2" applyFont="1" applyBorder="1" applyAlignment="1">
      <alignment horizontal="right" vertical="top" wrapText="1"/>
    </xf>
    <xf numFmtId="0" fontId="5" fillId="0" borderId="18" xfId="0" applyFont="1" applyBorder="1" applyAlignment="1">
      <alignment horizontal="right"/>
    </xf>
    <xf numFmtId="166" fontId="8" fillId="0" borderId="16" xfId="2" applyNumberFormat="1" applyFont="1" applyBorder="1" applyAlignment="1">
      <alignment horizontal="right"/>
    </xf>
    <xf numFmtId="166" fontId="13" fillId="0" borderId="16" xfId="2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19,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7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541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1027522249.92</c:v>
                </c:pt>
                <c:pt idx="1">
                  <c:v>1006125015.16</c:v>
                </c:pt>
                <c:pt idx="2">
                  <c:v>1029518517.87</c:v>
                </c:pt>
                <c:pt idx="3">
                  <c:v>1018572096.65</c:v>
                </c:pt>
                <c:pt idx="4">
                  <c:v>958170955.34000003</c:v>
                </c:pt>
                <c:pt idx="5">
                  <c:v>948438117.50999999</c:v>
                </c:pt>
                <c:pt idx="6">
                  <c:v>931565663.83000004</c:v>
                </c:pt>
                <c:pt idx="7">
                  <c:v>947544544.46000004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2623214892.6799998</c:v>
                </c:pt>
                <c:pt idx="1">
                  <c:v>2539743423.5900002</c:v>
                </c:pt>
                <c:pt idx="2">
                  <c:v>2558251385.3299999</c:v>
                </c:pt>
                <c:pt idx="3">
                  <c:v>2530350718.9899998</c:v>
                </c:pt>
                <c:pt idx="4">
                  <c:v>2516713364.8600001</c:v>
                </c:pt>
                <c:pt idx="5">
                  <c:v>2594501998.5999999</c:v>
                </c:pt>
                <c:pt idx="6">
                  <c:v>2647924119.8299999</c:v>
                </c:pt>
                <c:pt idx="7">
                  <c:v>2693768658.9299998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6092200861.8999996</c:v>
                </c:pt>
                <c:pt idx="1">
                  <c:v>5343962231.3800001</c:v>
                </c:pt>
                <c:pt idx="2">
                  <c:v>5497411390.0600004</c:v>
                </c:pt>
                <c:pt idx="3">
                  <c:v>5290438441.54</c:v>
                </c:pt>
                <c:pt idx="4">
                  <c:v>5360754574.8699999</c:v>
                </c:pt>
                <c:pt idx="5">
                  <c:v>5232988840.5100002</c:v>
                </c:pt>
                <c:pt idx="6">
                  <c:v>5048201355.8400002</c:v>
                </c:pt>
                <c:pt idx="7">
                  <c:v>4920865237.1400003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7836403828.5699997</c:v>
                </c:pt>
                <c:pt idx="1">
                  <c:v>7513963217.6099997</c:v>
                </c:pt>
                <c:pt idx="2">
                  <c:v>8617426859.8999996</c:v>
                </c:pt>
                <c:pt idx="3">
                  <c:v>8530905157.9899998</c:v>
                </c:pt>
                <c:pt idx="4">
                  <c:v>8549982496.6700001</c:v>
                </c:pt>
                <c:pt idx="5">
                  <c:v>8462730965.0200005</c:v>
                </c:pt>
                <c:pt idx="6">
                  <c:v>8219271602.2200003</c:v>
                </c:pt>
                <c:pt idx="7">
                  <c:v>7230894355.6400003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40221091593.739998</c:v>
                </c:pt>
                <c:pt idx="1">
                  <c:v>35974763692.769997</c:v>
                </c:pt>
                <c:pt idx="2">
                  <c:v>36586166700.440002</c:v>
                </c:pt>
                <c:pt idx="3">
                  <c:v>35422486074.510002</c:v>
                </c:pt>
                <c:pt idx="4">
                  <c:v>36616718094.900002</c:v>
                </c:pt>
                <c:pt idx="5">
                  <c:v>35368496196.529999</c:v>
                </c:pt>
                <c:pt idx="6">
                  <c:v>33583942926.650002</c:v>
                </c:pt>
                <c:pt idx="7">
                  <c:v>32562015636.259998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44981748251.300003</c:v>
                </c:pt>
                <c:pt idx="1">
                  <c:v>45020680491.550003</c:v>
                </c:pt>
                <c:pt idx="2">
                  <c:v>45017989680.260002</c:v>
                </c:pt>
                <c:pt idx="3">
                  <c:v>45012467510.510002</c:v>
                </c:pt>
                <c:pt idx="4">
                  <c:v>45015203989.040001</c:v>
                </c:pt>
                <c:pt idx="5">
                  <c:v>45913049593.699997</c:v>
                </c:pt>
                <c:pt idx="6">
                  <c:v>47793727146.279999</c:v>
                </c:pt>
                <c:pt idx="7">
                  <c:v>47791698900.370003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61350395725.389999</c:v>
                </c:pt>
                <c:pt idx="1">
                  <c:v>61547234998.809998</c:v>
                </c:pt>
                <c:pt idx="2">
                  <c:v>61877000937.379997</c:v>
                </c:pt>
                <c:pt idx="3">
                  <c:v>61203128890.139999</c:v>
                </c:pt>
                <c:pt idx="4">
                  <c:v>60389777283.18</c:v>
                </c:pt>
                <c:pt idx="5">
                  <c:v>60776767945.239998</c:v>
                </c:pt>
                <c:pt idx="6">
                  <c:v>60301284996.120003</c:v>
                </c:pt>
                <c:pt idx="7">
                  <c:v>59089730934.120003</c:v>
                </c:pt>
              </c:numCache>
            </c:numRef>
          </c:val>
        </c:ser>
        <c:marker val="1"/>
        <c:axId val="95911936"/>
        <c:axId val="9591347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16823401398.879999</c:v>
                </c:pt>
                <c:pt idx="1">
                  <c:v>16734018207.129999</c:v>
                </c:pt>
                <c:pt idx="2">
                  <c:v>16809104076.709999</c:v>
                </c:pt>
                <c:pt idx="3">
                  <c:v>16780745790.17</c:v>
                </c:pt>
                <c:pt idx="4">
                  <c:v>16820099507.32</c:v>
                </c:pt>
                <c:pt idx="5">
                  <c:v>16673301750.01</c:v>
                </c:pt>
                <c:pt idx="6">
                  <c:v>17161968671.1</c:v>
                </c:pt>
                <c:pt idx="7">
                  <c:v>15413062702.43</c:v>
                </c:pt>
              </c:numCache>
            </c:numRef>
          </c:val>
        </c:ser>
        <c:marker val="1"/>
        <c:axId val="95937280"/>
        <c:axId val="95915008"/>
      </c:lineChart>
      <c:catAx>
        <c:axId val="9591193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5913472"/>
        <c:crosses val="autoZero"/>
        <c:lblAlgn val="ctr"/>
        <c:lblOffset val="100"/>
      </c:catAx>
      <c:valAx>
        <c:axId val="9591347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5911936"/>
        <c:crossesAt val="41880"/>
        <c:crossBetween val="midCat"/>
      </c:valAx>
      <c:valAx>
        <c:axId val="9591500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5937280"/>
        <c:crosses val="max"/>
        <c:crossBetween val="between"/>
      </c:valAx>
      <c:dateAx>
        <c:axId val="95937280"/>
        <c:scaling>
          <c:orientation val="minMax"/>
        </c:scaling>
        <c:delete val="1"/>
        <c:axPos val="b"/>
        <c:numFmt formatCode="d\-mmm" sourceLinked="1"/>
        <c:tickLblPos val="none"/>
        <c:crossAx val="9591500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343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</a:t>
            </a:r>
            <a:r>
              <a:rPr lang="en-US" sz="1600" baseline="0"/>
              <a:t> 19, 201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461"/>
          <c:y val="0.16834325370345671"/>
          <c:w val="0.8780310474570971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41943</c:v>
                </c:pt>
                <c:pt idx="1">
                  <c:v>41950</c:v>
                </c:pt>
                <c:pt idx="2">
                  <c:v>41957</c:v>
                </c:pt>
                <c:pt idx="3">
                  <c:v>41964</c:v>
                </c:pt>
                <c:pt idx="4">
                  <c:v>41971</c:v>
                </c:pt>
                <c:pt idx="5">
                  <c:v>41978</c:v>
                </c:pt>
                <c:pt idx="6">
                  <c:v>41985</c:v>
                </c:pt>
                <c:pt idx="7">
                  <c:v>0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180955978802.38</c:v>
                </c:pt>
                <c:pt idx="1">
                  <c:v>175680491278</c:v>
                </c:pt>
                <c:pt idx="2">
                  <c:v>177992869547.95001</c:v>
                </c:pt>
                <c:pt idx="3">
                  <c:v>175789094680.5</c:v>
                </c:pt>
                <c:pt idx="4">
                  <c:v>176227420266.17999</c:v>
                </c:pt>
                <c:pt idx="5">
                  <c:v>175970275407.12</c:v>
                </c:pt>
                <c:pt idx="6">
                  <c:v>175687886481.87</c:v>
                </c:pt>
                <c:pt idx="7">
                  <c:v>170649580969.35001</c:v>
                </c:pt>
              </c:numCache>
            </c:numRef>
          </c:val>
        </c:ser>
        <c:marker val="1"/>
        <c:axId val="96564352"/>
        <c:axId val="96565888"/>
      </c:lineChart>
      <c:catAx>
        <c:axId val="9656435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6565888"/>
        <c:crosses val="autoZero"/>
        <c:lblAlgn val="ctr"/>
        <c:lblOffset val="100"/>
      </c:catAx>
      <c:valAx>
        <c:axId val="9656588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656435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75" zoomScale="180" zoomScaleNormal="180" workbookViewId="0">
      <selection activeCell="B84" sqref="B84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3" t="s">
        <v>104</v>
      </c>
      <c r="B3" s="94"/>
      <c r="C3" s="94"/>
      <c r="D3" s="94"/>
      <c r="E3" s="94"/>
      <c r="F3" s="94"/>
      <c r="G3" s="95"/>
      <c r="I3" s="12"/>
      <c r="M3" s="7"/>
    </row>
    <row r="4" spans="1:14" ht="29.25" customHeight="1" thickBot="1">
      <c r="A4" s="9"/>
      <c r="B4" s="10"/>
      <c r="C4" s="10"/>
      <c r="D4" s="96" t="s">
        <v>102</v>
      </c>
      <c r="E4" s="97"/>
      <c r="F4" s="96" t="s">
        <v>103</v>
      </c>
      <c r="G4" s="97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1">
        <v>8850154478.3500004</v>
      </c>
      <c r="E7" s="72">
        <v>8073.81</v>
      </c>
      <c r="F7" s="71">
        <v>8522299518.5200005</v>
      </c>
      <c r="G7" s="72">
        <v>775.72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2">
        <v>4238470017.9499998</v>
      </c>
      <c r="E8" s="72">
        <v>281.74169999999998</v>
      </c>
      <c r="F8" s="72">
        <v>4081429722.71</v>
      </c>
      <c r="G8" s="72">
        <v>271.65570000000002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2">
        <v>3129649157.5</v>
      </c>
      <c r="E9" s="72">
        <v>2195.85</v>
      </c>
      <c r="F9" s="72">
        <v>3086703804.4200001</v>
      </c>
      <c r="G9" s="72">
        <v>2165.52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1">
        <v>1974002113.99</v>
      </c>
      <c r="E10" s="72">
        <v>1.76</v>
      </c>
      <c r="F10" s="71">
        <v>1960252401.72</v>
      </c>
      <c r="G10" s="72">
        <v>1.72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3">
        <v>700878672.15999997</v>
      </c>
      <c r="E11" s="74">
        <v>1.1100000000000001</v>
      </c>
      <c r="F11" s="73">
        <v>694558587.35000002</v>
      </c>
      <c r="G11" s="74">
        <v>1.06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3">
        <v>548067382.65999997</v>
      </c>
      <c r="E12" s="74">
        <v>2.35</v>
      </c>
      <c r="F12" s="73">
        <v>543715209.28999996</v>
      </c>
      <c r="G12" s="74">
        <v>2.34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3">
        <v>142510066.97999999</v>
      </c>
      <c r="E13" s="74">
        <v>95.97</v>
      </c>
      <c r="F13" s="73">
        <v>137909261.18000001</v>
      </c>
      <c r="G13" s="74">
        <v>92.81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3">
        <v>190502192</v>
      </c>
      <c r="E14" s="74">
        <v>10.59</v>
      </c>
      <c r="F14" s="73">
        <v>186821496</v>
      </c>
      <c r="G14" s="74">
        <v>10.38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3">
        <v>1242258860.05</v>
      </c>
      <c r="E15" s="90">
        <v>0.74050000000000005</v>
      </c>
      <c r="F15" s="73">
        <v>1176238886.3699999</v>
      </c>
      <c r="G15" s="90">
        <v>0.70089999999999997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3">
        <v>3141049414.6900001</v>
      </c>
      <c r="E16" s="90">
        <v>13.2943</v>
      </c>
      <c r="F16" s="73">
        <v>2979565886.21</v>
      </c>
      <c r="G16" s="90">
        <v>12.597200000000001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5">
        <v>1235978807.53</v>
      </c>
      <c r="E17" s="91">
        <v>0</v>
      </c>
      <c r="F17" s="75">
        <v>1207580973.1300001</v>
      </c>
      <c r="G17" s="91">
        <v>0.61229999999999996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5">
        <v>143229262.55000001</v>
      </c>
      <c r="E18" s="76">
        <v>0.86</v>
      </c>
      <c r="F18" s="75">
        <v>46482524.219999999</v>
      </c>
      <c r="G18" s="76">
        <v>1.0804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5">
        <v>86757734.400000006</v>
      </c>
      <c r="E19" s="91">
        <v>1.0838000000000001</v>
      </c>
      <c r="F19" s="75">
        <v>142400778.41999999</v>
      </c>
      <c r="G19" s="91">
        <v>0.86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3">
        <v>3035133573.73</v>
      </c>
      <c r="E20" s="90">
        <v>11.5845</v>
      </c>
      <c r="F20" s="73">
        <v>2956867999.4099998</v>
      </c>
      <c r="G20" s="90">
        <v>112915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7">
        <v>368715876.61000001</v>
      </c>
      <c r="E21" s="74">
        <v>132.36000000000001</v>
      </c>
      <c r="F21" s="77">
        <v>356429541.73000002</v>
      </c>
      <c r="G21" s="74">
        <v>128.04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3">
        <v>162488820.31999999</v>
      </c>
      <c r="E22" s="74">
        <v>0.9</v>
      </c>
      <c r="F22" s="73">
        <v>162756842.56999999</v>
      </c>
      <c r="G22" s="74">
        <v>0.9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3">
        <v>4394096495.1800003</v>
      </c>
      <c r="E23" s="74">
        <v>103.24</v>
      </c>
      <c r="F23" s="73">
        <v>4320002203.0100002</v>
      </c>
      <c r="G23" s="74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8">
        <f>SUM(D7:D23)</f>
        <v>33583942926.649998</v>
      </c>
      <c r="E24" s="79"/>
      <c r="F24" s="78">
        <f>SUM(F7:F23)</f>
        <v>32562015636.259995</v>
      </c>
      <c r="G24" s="79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8"/>
      <c r="E25" s="79"/>
      <c r="F25" s="78"/>
      <c r="G25" s="79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0">
        <v>29686414386.130001</v>
      </c>
      <c r="E26" s="72">
        <v>100</v>
      </c>
      <c r="F26" s="80">
        <v>29415761508.52</v>
      </c>
      <c r="G26" s="72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0">
        <v>24484785000</v>
      </c>
      <c r="E27" s="72">
        <v>100</v>
      </c>
      <c r="F27" s="80">
        <v>23421193000</v>
      </c>
      <c r="G27" s="72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0">
        <v>179208950.44999999</v>
      </c>
      <c r="E28" s="92">
        <v>1.0998000000000001</v>
      </c>
      <c r="F28" s="80">
        <v>180603165.11000001</v>
      </c>
      <c r="G28" s="92">
        <v>1.1047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0">
        <v>5328491201.0299997</v>
      </c>
      <c r="E29" s="72">
        <v>1</v>
      </c>
      <c r="F29" s="80">
        <v>634294430.07000005</v>
      </c>
      <c r="G29" s="72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0">
        <v>622385458.50999999</v>
      </c>
      <c r="E30" s="74">
        <v>100</v>
      </c>
      <c r="F30" s="80">
        <v>5437878830.4160995</v>
      </c>
      <c r="G30" s="74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1">
        <f>SUM(D26:D30)</f>
        <v>60301284996.120003</v>
      </c>
      <c r="E31" s="74"/>
      <c r="F31" s="81">
        <f>SUM(F26:F30)</f>
        <v>59089730934.116104</v>
      </c>
      <c r="G31" s="74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8"/>
      <c r="E32" s="74"/>
      <c r="F32" s="78"/>
      <c r="G32" s="74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0">
        <v>1035257641.96</v>
      </c>
      <c r="E33" s="74">
        <v>127.94</v>
      </c>
      <c r="F33" s="80">
        <v>1019815252.92</v>
      </c>
      <c r="G33" s="74">
        <v>126.76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0">
        <v>380857394.45999998</v>
      </c>
      <c r="E34" s="90">
        <v>1.2905</v>
      </c>
      <c r="F34" s="80">
        <v>370937295.67000002</v>
      </c>
      <c r="G34" s="90">
        <v>1.2568999999999999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0">
        <v>1066507348.5599999</v>
      </c>
      <c r="E35" s="74">
        <v>1984.05</v>
      </c>
      <c r="F35" s="80">
        <v>1066342062.28</v>
      </c>
      <c r="G35" s="74">
        <v>1987.76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0">
        <v>364626106.14999998</v>
      </c>
      <c r="E36" s="74">
        <v>1.26</v>
      </c>
      <c r="F36" s="80">
        <v>365348903.32999998</v>
      </c>
      <c r="G36" s="74">
        <v>1.26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0">
        <v>677204731.77999997</v>
      </c>
      <c r="E37" s="74">
        <v>1719.05</v>
      </c>
      <c r="F37" s="80">
        <v>673960770.67999995</v>
      </c>
      <c r="G37" s="74">
        <v>1722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0">
        <v>5992953442.3100004</v>
      </c>
      <c r="E38" s="74">
        <v>1</v>
      </c>
      <c r="F38" s="80">
        <v>4320238239.1499996</v>
      </c>
      <c r="G38" s="74">
        <v>1089.46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0">
        <v>691223261.65999997</v>
      </c>
      <c r="E39" s="90">
        <v>15.11</v>
      </c>
      <c r="F39" s="80">
        <v>687238958.44000006</v>
      </c>
      <c r="G39" s="90">
        <v>15.0275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0">
        <v>4338463694.5</v>
      </c>
      <c r="E40" s="74">
        <v>1095.32</v>
      </c>
      <c r="F40" s="80">
        <v>4320238239.1499996</v>
      </c>
      <c r="G40" s="74">
        <v>1089.46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0">
        <v>2107953323.72</v>
      </c>
      <c r="E41" s="74">
        <v>151.22999999999999</v>
      </c>
      <c r="F41" s="80">
        <v>2081944713.8099999</v>
      </c>
      <c r="G41" s="74">
        <v>150.77000000000001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0">
        <v>506921726</v>
      </c>
      <c r="E42" s="74">
        <v>1.07</v>
      </c>
      <c r="F42" s="80">
        <v>506998267</v>
      </c>
      <c r="G42" s="74">
        <v>1.08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8">
        <f>SUM(D33:D42)</f>
        <v>17161968671.1</v>
      </c>
      <c r="E43" s="79"/>
      <c r="F43" s="78">
        <f>SUM(F33:F42)</f>
        <v>15413062702.429998</v>
      </c>
      <c r="G43" s="79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8"/>
      <c r="E44" s="79"/>
      <c r="F44" s="78"/>
      <c r="G44" s="79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2">
        <v>2382128565</v>
      </c>
      <c r="E45" s="70">
        <v>100</v>
      </c>
      <c r="F45" s="82">
        <v>2383728095</v>
      </c>
      <c r="G45" s="70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3">
        <v>13819327320.870001</v>
      </c>
      <c r="E46" s="74">
        <v>50</v>
      </c>
      <c r="F46" s="73">
        <v>13815699544.959999</v>
      </c>
      <c r="G46" s="74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3">
        <v>31592271260.41</v>
      </c>
      <c r="E47" s="74">
        <v>11.84</v>
      </c>
      <c r="F47" s="73">
        <v>31592271260.41</v>
      </c>
      <c r="G47" s="74">
        <v>11.84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8">
        <f>SUM(D45:D47)</f>
        <v>47793727146.279999</v>
      </c>
      <c r="E48" s="79">
        <v>0</v>
      </c>
      <c r="F48" s="78">
        <f>SUM(F45:F47)</f>
        <v>47791698900.369995</v>
      </c>
      <c r="G48" s="79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8"/>
      <c r="E49" s="79"/>
      <c r="F49" s="78"/>
      <c r="G49" s="79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3">
        <v>126842040</v>
      </c>
      <c r="E50" s="74">
        <v>79.28</v>
      </c>
      <c r="F50" s="83">
        <v>124963276</v>
      </c>
      <c r="G50" s="74">
        <v>78.38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0">
        <v>1095256035.3199999</v>
      </c>
      <c r="E51" s="90">
        <v>1.2090000000000001</v>
      </c>
      <c r="F51" s="80">
        <v>1072846418.1900001</v>
      </c>
      <c r="G51" s="90">
        <v>1.1840999999999999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0">
        <v>963098616.33000004</v>
      </c>
      <c r="E52" s="74">
        <v>1.58</v>
      </c>
      <c r="F52" s="80">
        <v>0</v>
      </c>
      <c r="G52" s="74">
        <v>0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4">
        <v>4596225833.1400003</v>
      </c>
      <c r="E53" s="74">
        <v>112.2</v>
      </c>
      <c r="F53" s="84">
        <v>4611366277.7799997</v>
      </c>
      <c r="G53" s="74">
        <v>112.57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0">
        <v>131876365</v>
      </c>
      <c r="E54" s="74">
        <v>2.25</v>
      </c>
      <c r="F54" s="80">
        <v>129880336</v>
      </c>
      <c r="G54" s="74">
        <v>2.2200000000000002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0">
        <v>1046734384.53</v>
      </c>
      <c r="E55" s="74">
        <v>1627.43</v>
      </c>
      <c r="F55" s="80">
        <v>1034053479.75</v>
      </c>
      <c r="G55" s="74">
        <v>1606.06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5">
        <v>43050662.700000003</v>
      </c>
      <c r="E56" s="70">
        <v>20.25</v>
      </c>
      <c r="F56" s="85">
        <v>43080351.880000003</v>
      </c>
      <c r="G56" s="70">
        <v>20.260000000000002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5">
        <v>216187665.19999999</v>
      </c>
      <c r="E57" s="70">
        <v>90</v>
      </c>
      <c r="F57" s="85">
        <v>214704214.03999999</v>
      </c>
      <c r="G57" s="70">
        <v>89.38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8">
        <f>SUM(D50:D57)</f>
        <v>8219271602.2200003</v>
      </c>
      <c r="E58" s="79"/>
      <c r="F58" s="78">
        <f>SUM(F50:F57)</f>
        <v>7230894353.6399994</v>
      </c>
      <c r="G58" s="79">
        <v>0</v>
      </c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8"/>
      <c r="E59" s="79"/>
      <c r="F59" s="78"/>
      <c r="G59" s="79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74">
        <v>712442404.03999996</v>
      </c>
      <c r="E60" s="90">
        <v>12.239699999999999</v>
      </c>
      <c r="F60" s="74">
        <v>696348736.79999995</v>
      </c>
      <c r="G60" s="90">
        <v>11.9674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74">
        <v>1932260454.4200001</v>
      </c>
      <c r="E61" s="74">
        <v>0.89</v>
      </c>
      <c r="F61" s="74">
        <v>1927400890.02</v>
      </c>
      <c r="G61" s="74">
        <v>0.89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74">
        <v>2030737105.6500001</v>
      </c>
      <c r="E62" s="74">
        <v>0.82</v>
      </c>
      <c r="F62" s="74">
        <v>1933553779.52</v>
      </c>
      <c r="G62" s="74">
        <v>0.78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74">
        <v>235625644.59</v>
      </c>
      <c r="E63" s="90">
        <v>22.222000000000001</v>
      </c>
      <c r="F63" s="74">
        <v>232842334.47</v>
      </c>
      <c r="G63" s="90">
        <v>21.9452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74">
        <v>137135747.13999999</v>
      </c>
      <c r="E64" s="74">
        <v>139.05000000000001</v>
      </c>
      <c r="F64" s="74">
        <v>130719496.33</v>
      </c>
      <c r="G64" s="74">
        <v>133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6">
        <f>SUM(D60:D64)</f>
        <v>5048201355.8400011</v>
      </c>
      <c r="E65" s="79"/>
      <c r="F65" s="86">
        <f>SUM(F60:F64)</f>
        <v>4920865237.1400003</v>
      </c>
      <c r="G65" s="79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8"/>
      <c r="E66" s="79"/>
      <c r="F66" s="78"/>
      <c r="G66" s="79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78">
        <v>931565663.83000004</v>
      </c>
      <c r="E67" s="70">
        <v>552.20000000000005</v>
      </c>
      <c r="F67" s="78">
        <v>947544544.46000004</v>
      </c>
      <c r="G67" s="70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8"/>
      <c r="E68" s="79"/>
      <c r="F68" s="78"/>
      <c r="G68" s="79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8"/>
      <c r="E69" s="79"/>
      <c r="F69" s="78"/>
      <c r="G69" s="79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5">
        <v>340346664.99000001</v>
      </c>
      <c r="E70" s="70">
        <v>1466.78</v>
      </c>
      <c r="F70" s="85">
        <v>328333502.33999997</v>
      </c>
      <c r="G70" s="70">
        <v>1414.71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5">
        <v>1596600457.6600001</v>
      </c>
      <c r="E71" s="70">
        <v>1901.22</v>
      </c>
      <c r="F71" s="85">
        <v>1660306009.54</v>
      </c>
      <c r="G71" s="70">
        <v>1904.44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5">
        <v>710976997.17999995</v>
      </c>
      <c r="E72" s="70">
        <v>1719.42</v>
      </c>
      <c r="F72" s="85">
        <v>705129147.04999995</v>
      </c>
      <c r="G72" s="70">
        <v>1705.04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8">
        <f>SUM(D70:D72)</f>
        <v>2647924119.8299999</v>
      </c>
      <c r="E73" s="79"/>
      <c r="F73" s="78">
        <f>SUM(F70:F72)</f>
        <v>2693768658.9299998</v>
      </c>
      <c r="G73" s="79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8">
        <f>SUM(D24,D31,D43,D48,D58,D65,D67,D73)</f>
        <v>175687886481.87</v>
      </c>
      <c r="E74" s="79"/>
      <c r="F74" s="78">
        <f>SUM(F24,F31,F43,F48,F58,F65,F67,F73)</f>
        <v>170649580967.3461</v>
      </c>
      <c r="G74" s="79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8"/>
      <c r="E75" s="79"/>
      <c r="F75" s="78"/>
      <c r="G75" s="79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101</v>
      </c>
      <c r="E76" s="79"/>
      <c r="F76" s="28" t="s">
        <v>105</v>
      </c>
      <c r="G76" s="79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5">
        <v>2064708000</v>
      </c>
      <c r="E77" s="70">
        <v>13.82</v>
      </c>
      <c r="F77" s="85">
        <v>2054250000</v>
      </c>
      <c r="G77" s="70">
        <v>13.75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5">
        <v>321600000</v>
      </c>
      <c r="E78" s="70">
        <v>2144</v>
      </c>
      <c r="F78" s="85">
        <v>319950000</v>
      </c>
      <c r="G78" s="70">
        <v>2133</v>
      </c>
      <c r="I78" s="8"/>
      <c r="M78" s="7"/>
    </row>
    <row r="79" spans="1:14" ht="12" customHeight="1">
      <c r="A79" s="53"/>
      <c r="B79" s="31" t="s">
        <v>89</v>
      </c>
      <c r="C79" s="36"/>
      <c r="D79" s="87">
        <f>D77+D78</f>
        <v>2386308000</v>
      </c>
      <c r="E79" s="79"/>
      <c r="F79" s="87">
        <f>F77+F78</f>
        <v>2374200000</v>
      </c>
      <c r="G79" s="79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8">
        <f t="shared" ref="D80" si="0">SUM(D74,D79)</f>
        <v>178074194481.87</v>
      </c>
      <c r="E80" s="89"/>
      <c r="F80" s="88">
        <f t="shared" ref="F80" si="1">SUM(F74,F79)</f>
        <v>173023780967.3461</v>
      </c>
      <c r="G80" s="89"/>
      <c r="I80" s="63"/>
      <c r="M80" s="7"/>
    </row>
    <row r="81" spans="1:14" ht="12" customHeight="1">
      <c r="A81" s="55"/>
      <c r="B81" s="31"/>
      <c r="C81" s="31"/>
      <c r="D81" s="98" t="s">
        <v>100</v>
      </c>
      <c r="E81" s="98"/>
      <c r="F81" s="98"/>
      <c r="G81" s="98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8"/>
      <c r="E82" s="98"/>
      <c r="F82" s="98"/>
      <c r="G82" s="98"/>
      <c r="I82" s="8"/>
      <c r="K82" s="24"/>
      <c r="L82" s="24"/>
      <c r="M82" s="7"/>
      <c r="N82" s="25"/>
    </row>
    <row r="83" spans="1:14" ht="12" customHeight="1">
      <c r="A83" s="55"/>
      <c r="B83" s="31" t="s">
        <v>106</v>
      </c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8" t="s">
        <v>91</v>
      </c>
      <c r="E84" s="98"/>
      <c r="F84" s="98"/>
      <c r="G84" s="98"/>
      <c r="I84" s="8"/>
      <c r="M84" s="7"/>
    </row>
    <row r="85" spans="1:14" ht="12" customHeight="1">
      <c r="A85" s="55"/>
      <c r="B85" s="31"/>
      <c r="C85" s="31"/>
      <c r="D85" s="98"/>
      <c r="E85" s="98"/>
      <c r="F85" s="98"/>
      <c r="G85" s="98"/>
      <c r="I85" s="39"/>
      <c r="M85" s="7"/>
    </row>
    <row r="86" spans="1:14" ht="12" customHeight="1">
      <c r="A86" s="55"/>
      <c r="B86" s="31"/>
      <c r="C86" s="31"/>
      <c r="D86" s="98"/>
      <c r="E86" s="98"/>
      <c r="F86" s="98"/>
      <c r="G86" s="98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41943</v>
      </c>
      <c r="D1" s="64">
        <v>41950</v>
      </c>
      <c r="E1" s="64">
        <v>41957</v>
      </c>
      <c r="F1" s="64">
        <v>41964</v>
      </c>
      <c r="G1" s="64">
        <v>41971</v>
      </c>
      <c r="H1" s="64">
        <v>41978</v>
      </c>
      <c r="I1" s="64">
        <v>41985</v>
      </c>
      <c r="J1" s="64">
        <v>0</v>
      </c>
    </row>
    <row r="2" spans="2:10">
      <c r="B2" t="s">
        <v>7</v>
      </c>
      <c r="C2" s="2">
        <v>1027522249.92</v>
      </c>
      <c r="D2" s="2">
        <v>1006125015.16</v>
      </c>
      <c r="E2" s="2">
        <v>1029518517.87</v>
      </c>
      <c r="F2" s="2">
        <v>1018572096.65</v>
      </c>
      <c r="G2" s="2">
        <v>958170955.34000003</v>
      </c>
      <c r="H2" s="2">
        <v>948438117.50999999</v>
      </c>
      <c r="I2" s="2">
        <v>931565663.83000004</v>
      </c>
      <c r="J2" s="2">
        <v>947544544.46000004</v>
      </c>
    </row>
    <row r="3" spans="2:10">
      <c r="B3" t="s">
        <v>6</v>
      </c>
      <c r="C3" s="2">
        <v>2623214892.6799998</v>
      </c>
      <c r="D3" s="2">
        <v>2539743423.5900002</v>
      </c>
      <c r="E3" s="2">
        <v>2558251385.3299999</v>
      </c>
      <c r="F3" s="2">
        <v>2530350718.9899998</v>
      </c>
      <c r="G3" s="2">
        <v>2516713364.8600001</v>
      </c>
      <c r="H3" s="2">
        <v>2594501998.5999999</v>
      </c>
      <c r="I3" s="2">
        <v>2647924119.8299999</v>
      </c>
      <c r="J3" s="2">
        <v>2693768658.9299998</v>
      </c>
    </row>
    <row r="4" spans="2:10">
      <c r="B4" t="s">
        <v>5</v>
      </c>
      <c r="C4" s="2">
        <v>6092200861.8999996</v>
      </c>
      <c r="D4" s="2">
        <v>5343962231.3800001</v>
      </c>
      <c r="E4" s="2">
        <v>5497411390.0600004</v>
      </c>
      <c r="F4" s="2">
        <v>5290438441.54</v>
      </c>
      <c r="G4" s="2">
        <v>5360754574.8699999</v>
      </c>
      <c r="H4" s="2">
        <v>5232988840.5100002</v>
      </c>
      <c r="I4" s="2">
        <v>5048201355.8400002</v>
      </c>
      <c r="J4" s="2">
        <v>4920865237.1400003</v>
      </c>
    </row>
    <row r="5" spans="2:10">
      <c r="B5" t="s">
        <v>4</v>
      </c>
      <c r="C5" s="2">
        <v>7836403828.5699997</v>
      </c>
      <c r="D5" s="2">
        <v>7513963217.6099997</v>
      </c>
      <c r="E5" s="2">
        <v>8617426859.8999996</v>
      </c>
      <c r="F5" s="2">
        <v>8530905157.9899998</v>
      </c>
      <c r="G5" s="2">
        <v>8549982496.6700001</v>
      </c>
      <c r="H5" s="2">
        <v>8462730965.0200005</v>
      </c>
      <c r="I5" s="2">
        <v>8219271602.2200003</v>
      </c>
      <c r="J5" s="2">
        <v>7230894355.6400003</v>
      </c>
    </row>
    <row r="6" spans="2:10">
      <c r="B6" t="s">
        <v>2</v>
      </c>
      <c r="C6" s="2">
        <v>16823401398.879999</v>
      </c>
      <c r="D6" s="2">
        <v>16734018207.129999</v>
      </c>
      <c r="E6" s="2">
        <v>16809104076.709999</v>
      </c>
      <c r="F6" s="2">
        <v>16780745790.17</v>
      </c>
      <c r="G6" s="2">
        <v>16820099507.32</v>
      </c>
      <c r="H6" s="2">
        <v>16673301750.01</v>
      </c>
      <c r="I6" s="2">
        <v>17161968671.1</v>
      </c>
      <c r="J6" s="2">
        <v>15413062702.43</v>
      </c>
    </row>
    <row r="7" spans="2:10">
      <c r="B7" t="s">
        <v>0</v>
      </c>
      <c r="C7" s="2">
        <v>40221091593.739998</v>
      </c>
      <c r="D7" s="2">
        <v>35974763692.769997</v>
      </c>
      <c r="E7" s="2">
        <v>36586166700.440002</v>
      </c>
      <c r="F7" s="2">
        <v>35422486074.510002</v>
      </c>
      <c r="G7" s="2">
        <v>36616718094.900002</v>
      </c>
      <c r="H7" s="2">
        <v>35368496196.529999</v>
      </c>
      <c r="I7" s="2">
        <v>33583942926.650002</v>
      </c>
      <c r="J7" s="2">
        <v>32562015636.259998</v>
      </c>
    </row>
    <row r="8" spans="2:10">
      <c r="B8" t="s">
        <v>3</v>
      </c>
      <c r="C8" s="2">
        <v>44981748251.300003</v>
      </c>
      <c r="D8" s="2">
        <v>45020680491.550003</v>
      </c>
      <c r="E8" s="2">
        <v>45017989680.260002</v>
      </c>
      <c r="F8" s="2">
        <v>45012467510.510002</v>
      </c>
      <c r="G8" s="2">
        <v>45015203989.040001</v>
      </c>
      <c r="H8" s="2">
        <v>45913049593.699997</v>
      </c>
      <c r="I8" s="2">
        <v>47793727146.279999</v>
      </c>
      <c r="J8" s="2">
        <v>47791698900.370003</v>
      </c>
    </row>
    <row r="9" spans="2:10">
      <c r="B9" t="s">
        <v>1</v>
      </c>
      <c r="C9" s="2">
        <v>61350395725.389999</v>
      </c>
      <c r="D9" s="2">
        <v>61547234998.809998</v>
      </c>
      <c r="E9" s="2">
        <v>61877000937.379997</v>
      </c>
      <c r="F9" s="2">
        <v>61203128890.139999</v>
      </c>
      <c r="G9" s="2">
        <v>60389777283.18</v>
      </c>
      <c r="H9" s="2">
        <v>60776767945.239998</v>
      </c>
      <c r="I9" s="2">
        <v>60301284996.120003</v>
      </c>
      <c r="J9" s="2">
        <v>59089730934.120003</v>
      </c>
    </row>
    <row r="10" spans="2:10" s="4" customFormat="1">
      <c r="B10" s="4" t="s">
        <v>8</v>
      </c>
      <c r="C10" s="5">
        <f>SUM(C2:C9)</f>
        <v>180955978802.38</v>
      </c>
      <c r="D10" s="5">
        <f>SUM(D2:D9)</f>
        <v>175680491278</v>
      </c>
      <c r="E10" s="5">
        <f>SUM(E2:E9)</f>
        <v>177992869547.95001</v>
      </c>
      <c r="F10" s="5">
        <f t="shared" ref="F10:I10" si="0">SUM(F2:F9)</f>
        <v>175789094680.5</v>
      </c>
      <c r="G10" s="5">
        <f t="shared" si="0"/>
        <v>176227420266.17999</v>
      </c>
      <c r="H10" s="5">
        <f t="shared" si="0"/>
        <v>175970275407.12</v>
      </c>
      <c r="I10" s="5">
        <f t="shared" si="0"/>
        <v>175687886481.87</v>
      </c>
      <c r="J10" s="5">
        <f t="shared" ref="J10" si="1">SUM(J2:J9)</f>
        <v>170649580969.35001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2014-10-10T08:40:29Z</cp:lastPrinted>
  <dcterms:created xsi:type="dcterms:W3CDTF">2014-07-02T14:15:07Z</dcterms:created>
  <dcterms:modified xsi:type="dcterms:W3CDTF">2014-12-24T09:05:38Z</dcterms:modified>
</cp:coreProperties>
</file>