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9"/>
  <c r="F10" i="1"/>
  <c r="E10"/>
  <c r="D10"/>
  <c r="C10"/>
  <c r="J10"/>
  <c r="I10"/>
  <c r="H10"/>
  <c r="D58" i="9"/>
  <c r="H11" i="1"/>
  <c r="F43" i="9"/>
  <c r="F48"/>
  <c r="D79"/>
  <c r="G10" i="1"/>
  <c r="E80" i="9"/>
  <c r="F24"/>
  <c r="F31"/>
  <c r="F58"/>
  <c r="F65"/>
  <c r="F73"/>
  <c r="F79"/>
  <c r="D24"/>
  <c r="D43"/>
  <c r="D48"/>
  <c r="D65"/>
  <c r="D73"/>
  <c r="F74" l="1"/>
  <c r="F80" s="1"/>
  <c r="D74"/>
  <c r="D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<sst xmlns="http://schemas.openxmlformats.org/spreadsheetml/2006/main" count="146" uniqueCount="106">
  <si>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</si>
  <si>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</si>
  <si>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</si>
  <si>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</si>
  <si>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</si>
  <si>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</si>
  <si>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</si>
  <si>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</si>
  <si>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</si>
  <si>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</si>
  <si>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</si>
  <si>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</si>
  <si>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</si>
  <si>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</si>
  <si>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</si>
  <si>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</si>
  <si>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</si>
  <si>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</si>
  <si>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</si>
  <si>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</si>
  <si>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</si>
  <si>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</si>
  <si>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</si>
  <si>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</si>
  <si>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</si>
  <si>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</si>
  <si>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</si>
  <si>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</si>
  <si>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</si>
  <si>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</si>
  <si>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</si>
  <si>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</si>
  <si>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</si>
  <si>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</si>
  <si>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</si>
  <si>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</si>
  <si>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</si>
  <si>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</si>
  <si>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</si>
  <si>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</si>
  <si>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</si>
  <si>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</si>
  <si>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</si>
  <si>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</si>
  <si>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</si>
  <si>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</si>
  <si>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</si>
  <si>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</si>
  <si>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</si>
  <si>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</si>
  <si>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</si>
  <si>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</si>
  <si>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</si>
  <si>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</si>
  <si>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</si>
  <si>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</si>
  <si>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</si>
  <si>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</si>
  <si>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</si>
  <si>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</si>
  <si>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</si>
  <si>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</si>
  <si>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</si>
  <si>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</si>
  <si>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</si>
  <si>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</si>
  <si>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</si>
  <si>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</si>
  <si>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</si>
  <si>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</si>
  <si>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</si>
  <si>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</si>
  <si>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</si>
  <si>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</si>
  <si>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</si>
  <si>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</si>
  <si>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</si>
  <si>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</si>
  <si>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</si>
  <si>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</si>
  <si>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</si>
  <si>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</si>
  <si>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</si>
  <si>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</si>
  <si>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</si>
  <si>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</si>
  <si>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</si>
  <si>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</si>
  <si>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</si>
  <si>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</si>
  <si>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</si>
  <si>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</si>
  <si>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</si>
  <si>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</si>
  <si>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</si>
  <si>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</si>
  <si>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</si>
  <si>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</si>
  <si>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</si>
  <si>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</si>
  <si>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</si>
  <si>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October 24, 2014</t>
  </si>
  <si>
    <t>NAV and Unit Price as at Week Ended October 31, 2014</t>
  </si>
  <si>
    <t>24/10/2014</t>
  </si>
  <si>
    <t>Market Cap as at 31/10/2014</t>
  </si>
  <si>
    <t>NET ASSET VALUES AND UNIT PRICES OF FUND MANAGEMENT AND COLLECTIVE INVESTMENTS SCHEMES AS AT WEEK ENDED 31ST OCTOBER, 2014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</si>
</sst>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.0000_);_(* \(#,##0.0000\);_(* &quot;-&quot;??_);_(@_)"/>
    <numFmt numFmtId="167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164" fontId="8" fillId="0" borderId="9" xfId="2" applyFont="1" applyBorder="1"/>
    <xf numFmtId="4" fontId="8" fillId="0" borderId="6" xfId="0" applyNumberFormat="1" applyFont="1" applyBorder="1" applyAlignment="1">
      <alignment wrapText="1"/>
    </xf>
    <xf numFmtId="164" fontId="5" fillId="0" borderId="6" xfId="2" applyFont="1" applyBorder="1" applyAlignment="1">
      <alignment horizontal="center" vertical="top" wrapText="1"/>
    </xf>
    <xf numFmtId="164" fontId="5" fillId="0" borderId="9" xfId="2" applyFont="1" applyBorder="1" applyAlignment="1">
      <alignment horizontal="center" vertical="top" wrapText="1"/>
    </xf>
    <xf numFmtId="164" fontId="8" fillId="0" borderId="6" xfId="2" applyFont="1" applyBorder="1"/>
    <xf numFmtId="0" fontId="5" fillId="0" borderId="0" xfId="0" applyFont="1" applyBorder="1" applyAlignment="1">
      <alignment wrapText="1"/>
    </xf>
    <xf numFmtId="0" fontId="5" fillId="0" borderId="6" xfId="0" applyFont="1" applyBorder="1"/>
    <xf numFmtId="4" fontId="8" fillId="0" borderId="0" xfId="0" applyNumberFormat="1" applyFont="1" applyBorder="1"/>
    <xf numFmtId="164" fontId="8" fillId="0" borderId="9" xfId="2" applyFont="1" applyBorder="1" applyAlignment="1">
      <alignment horizontal="center" vertical="top" wrapText="1"/>
    </xf>
    <xf numFmtId="0" fontId="5" fillId="0" borderId="0" xfId="0" applyFont="1" applyBorder="1"/>
    <xf numFmtId="164" fontId="8" fillId="0" borderId="6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164" fontId="5" fillId="0" borderId="6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6" xfId="2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64" fontId="8" fillId="0" borderId="16" xfId="2" applyFont="1" applyBorder="1"/>
    <xf numFmtId="164" fontId="5" fillId="0" borderId="16" xfId="2" applyFont="1" applyBorder="1" applyAlignment="1">
      <alignment horizontal="center" vertical="top" wrapText="1"/>
    </xf>
    <xf numFmtId="164" fontId="8" fillId="0" borderId="16" xfId="2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/>
    <xf numFmtId="0" fontId="5" fillId="0" borderId="0" xfId="0" applyFont="1" applyBorder="1" applyAlignment="1">
      <alignment horizontal="center" wrapText="1"/>
    </xf>
    <xf numFmtId="4" fontId="8" fillId="0" borderId="6" xfId="0" applyNumberFormat="1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5" fillId="0" borderId="6" xfId="0" applyNumberFormat="1" applyFont="1" applyBorder="1"/>
    <xf numFmtId="164" fontId="10" fillId="0" borderId="6" xfId="2" applyFont="1" applyBorder="1" applyAlignment="1">
      <alignment horizontal="center" vertical="top" wrapText="1"/>
    </xf>
    <xf numFmtId="164" fontId="5" fillId="0" borderId="17" xfId="2" applyFont="1" applyBorder="1" applyAlignment="1">
      <alignment horizontal="center" vertical="top" wrapText="1"/>
    </xf>
    <xf numFmtId="164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164" fontId="5" fillId="0" borderId="0" xfId="0" applyNumberFormat="1" applyFont="1" applyBorder="1"/>
    <xf numFmtId="164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2" fontId="8" fillId="0" borderId="16" xfId="0" applyNumberFormat="1" applyFont="1" applyBorder="1"/>
    <xf numFmtId="164" fontId="8" fillId="0" borderId="16" xfId="2" applyNumberFormat="1" applyFont="1" applyBorder="1"/>
    <xf numFmtId="166" fontId="8" fillId="0" borderId="16" xfId="2" applyNumberFormat="1" applyFont="1" applyBorder="1"/>
    <xf numFmtId="167" fontId="8" fillId="0" borderId="9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4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31,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65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444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Trend'!$C$2:$J$2</c:f>
              <c:numCache>
                <c:formatCode>_-* #,##0.00_-;\-* #,##0.00_-;_-* "-"??_-;_-@_-</c:formatCode>
                <c:ptCount val="8"/>
                <c:pt idx="0" formatCode="#,##0.00">
                  <c:v>1037709471.41</c:v>
                </c:pt>
                <c:pt idx="1">
                  <c:v>1046004580.73</c:v>
                </c:pt>
                <c:pt idx="2" formatCode="#,##0.00">
                  <c:v>1048022145.54</c:v>
                </c:pt>
                <c:pt idx="3" formatCode="#,##0.00">
                  <c:v>1046530115.74</c:v>
                </c:pt>
                <c:pt idx="4" formatCode="#,##0.00">
                  <c:v>1046530115.74</c:v>
                </c:pt>
                <c:pt idx="5" formatCode="#,##0.00">
                  <c:v>1026821506.25</c:v>
                </c:pt>
                <c:pt idx="6" formatCode="#,##0.00">
                  <c:v>1039186479.66</c:v>
                </c:pt>
                <c:pt idx="7" formatCode="#,##0.00">
                  <c:v>1027522249.92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2537821791.23</c:v>
                </c:pt>
                <c:pt idx="1">
                  <c:v>2541714771.6199999</c:v>
                </c:pt>
                <c:pt idx="2">
                  <c:v>2654933135.8000002</c:v>
                </c:pt>
                <c:pt idx="3">
                  <c:v>2652336760.3899999</c:v>
                </c:pt>
                <c:pt idx="4">
                  <c:v>2652336760.3899999</c:v>
                </c:pt>
                <c:pt idx="5">
                  <c:v>2594403441.8499999</c:v>
                </c:pt>
                <c:pt idx="6">
                  <c:v>2616802200.5100002</c:v>
                </c:pt>
                <c:pt idx="7">
                  <c:v>2623214892.6799998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 formatCode="#,##0.00">
                  <c:v>6533466747.4499998</c:v>
                </c:pt>
                <c:pt idx="1">
                  <c:v>6531929212.46</c:v>
                </c:pt>
                <c:pt idx="2" formatCode="#,##0.00">
                  <c:v>6531433929.3199997</c:v>
                </c:pt>
                <c:pt idx="3" formatCode="#,##0.00">
                  <c:v>6484719580.0600004</c:v>
                </c:pt>
                <c:pt idx="4" formatCode="#,##0.00">
                  <c:v>6484719580.0600004</c:v>
                </c:pt>
                <c:pt idx="5" formatCode="#,##0.00">
                  <c:v>6187089701.4399996</c:v>
                </c:pt>
                <c:pt idx="6" formatCode="#,##0.00">
                  <c:v>6237336910.6899996</c:v>
                </c:pt>
                <c:pt idx="7" formatCode="#,##0.00">
                  <c:v>6092200861.8999996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Trend'!$C$5:$J$5</c:f>
              <c:numCache>
                <c:formatCode>_-* #,##0.00_-;\-* #,##0.00_-;_-* "-"??_-;_-@_-</c:formatCode>
                <c:ptCount val="8"/>
                <c:pt idx="0" formatCode="#,##0.00">
                  <c:v>9029391851.9899998</c:v>
                </c:pt>
                <c:pt idx="1">
                  <c:v>9085059640.7700005</c:v>
                </c:pt>
                <c:pt idx="2" formatCode="#,##0.00">
                  <c:v>9185682205.8600006</c:v>
                </c:pt>
                <c:pt idx="3" formatCode="#,##0.00">
                  <c:v>9127484124.8700008</c:v>
                </c:pt>
                <c:pt idx="4" formatCode="#,##0.00">
                  <c:v>9127484124.8700008</c:v>
                </c:pt>
                <c:pt idx="5" formatCode="#,##0.00">
                  <c:v>8900067341.75</c:v>
                </c:pt>
                <c:pt idx="6" formatCode="#,##0.00">
                  <c:v>9002100492.6000004</c:v>
                </c:pt>
                <c:pt idx="7" formatCode="#,##0.00">
                  <c:v>7836403828.5699997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Trend'!$C$7:$J$7</c:f>
              <c:numCache>
                <c:formatCode>_-* #,##0.00_-;\-* #,##0.00_-;_-* "-"??_-;_-@_-</c:formatCode>
                <c:ptCount val="8"/>
                <c:pt idx="0" formatCode="#,##0.00">
                  <c:v>43205385587.57</c:v>
                </c:pt>
                <c:pt idx="1">
                  <c:v>43147220227.650002</c:v>
                </c:pt>
                <c:pt idx="2" formatCode="#,##0.00">
                  <c:v>43389293078.400002</c:v>
                </c:pt>
                <c:pt idx="3" formatCode="#,##0.00">
                  <c:v>42904757930.620003</c:v>
                </c:pt>
                <c:pt idx="4" formatCode="#,##0.00">
                  <c:v>42904757930.620003</c:v>
                </c:pt>
                <c:pt idx="5" formatCode="#,##0.00">
                  <c:v>40827045909.459999</c:v>
                </c:pt>
                <c:pt idx="6" formatCode="#,##0.00">
                  <c:v>41350592554.18</c:v>
                </c:pt>
                <c:pt idx="7" formatCode="#,##0.00">
                  <c:v>40221091593.739998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Trend'!$C$8:$J$8</c:f>
              <c:numCache>
                <c:formatCode>_-* #,##0.00_-;\-* #,##0.00_-;_-* "-"??_-;_-@_-</c:formatCode>
                <c:ptCount val="8"/>
                <c:pt idx="0" formatCode="#,##0.00">
                  <c:v>44794357290.239998</c:v>
                </c:pt>
                <c:pt idx="1">
                  <c:v>44796386591.089996</c:v>
                </c:pt>
                <c:pt idx="2" formatCode="#,##0.00">
                  <c:v>44832586533.790001</c:v>
                </c:pt>
                <c:pt idx="3" formatCode="#,##0.00">
                  <c:v>44985142829.040001</c:v>
                </c:pt>
                <c:pt idx="4" formatCode="#,##0.00">
                  <c:v>44985142829.040001</c:v>
                </c:pt>
                <c:pt idx="5" formatCode="#,##0.00">
                  <c:v>44981949366.459999</c:v>
                </c:pt>
                <c:pt idx="6" formatCode="#,##0.00">
                  <c:v>44949886892.879997</c:v>
                </c:pt>
                <c:pt idx="7" formatCode="#,##0.00">
                  <c:v>44981748251.300003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 formatCode="#,##0.00">
                  <c:v>62277095166.150002</c:v>
                </c:pt>
                <c:pt idx="1">
                  <c:v>62014221303.449997</c:v>
                </c:pt>
                <c:pt idx="2" formatCode="#,##0.00">
                  <c:v>62352546406.18</c:v>
                </c:pt>
                <c:pt idx="3" formatCode="#,##0.00">
                  <c:v>62929331805.75</c:v>
                </c:pt>
                <c:pt idx="4" formatCode="#,##0.00">
                  <c:v>62929331805.75</c:v>
                </c:pt>
                <c:pt idx="5" formatCode="#,##0.00">
                  <c:v>62604975443.599998</c:v>
                </c:pt>
                <c:pt idx="6" formatCode="#,##0.00">
                  <c:v>61560248976.550003</c:v>
                </c:pt>
                <c:pt idx="7" formatCode="#,##0.00">
                  <c:v>61350395725.389999</c:v>
                </c:pt>
              </c:numCache>
            </c:numRef>
          </c:val>
        </c:ser>
        <c:marker val="1"/>
        <c:axId val="46329856"/>
        <c:axId val="4633139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dd\-mmm</c:formatCode>
                <c:ptCount val="3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</c:numCache>
            </c:numRef>
          </c:cat>
          <c:val>
            <c:numRef>
              <c:f>'NAV Trend'!$C$6:$J$6</c:f>
              <c:numCache>
                <c:formatCode>_-* #,##0.00_-;\-* #,##0.00_-;_-* "-"??_-;_-@_-</c:formatCode>
                <c:ptCount val="8"/>
                <c:pt idx="0" formatCode="#,##0.00">
                  <c:v>17050478258.34</c:v>
                </c:pt>
                <c:pt idx="1">
                  <c:v>17030201475.93</c:v>
                </c:pt>
                <c:pt idx="2" formatCode="#,##0.00">
                  <c:v>17105769041.98</c:v>
                </c:pt>
                <c:pt idx="3" formatCode="#,##0.00">
                  <c:v>17199294457.560001</c:v>
                </c:pt>
                <c:pt idx="4" formatCode="#,##0.00">
                  <c:v>17199294457.560001</c:v>
                </c:pt>
                <c:pt idx="5" formatCode="#,##0.00">
                  <c:v>16897583905.93</c:v>
                </c:pt>
                <c:pt idx="6" formatCode="#,##0.00">
                  <c:v>16915312956.690001</c:v>
                </c:pt>
                <c:pt idx="7" formatCode="#,##0.00">
                  <c:v>16823401398.879999</c:v>
                </c:pt>
              </c:numCache>
            </c:numRef>
          </c:val>
        </c:ser>
        <c:marker val="1"/>
        <c:axId val="46482176"/>
        <c:axId val="46332928"/>
      </c:lineChart>
      <c:catAx>
        <c:axId val="4632985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46331392"/>
        <c:crosses val="autoZero"/>
        <c:lblAlgn val="ctr"/>
        <c:lblOffset val="100"/>
      </c:catAx>
      <c:valAx>
        <c:axId val="4633139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6329856"/>
        <c:crossesAt val="41880"/>
        <c:crossBetween val="midCat"/>
      </c:valAx>
      <c:valAx>
        <c:axId val="4633292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46482176"/>
        <c:crosses val="max"/>
        <c:crossBetween val="between"/>
      </c:valAx>
      <c:dateAx>
        <c:axId val="46482176"/>
        <c:scaling>
          <c:orientation val="minMax"/>
        </c:scaling>
        <c:delete val="1"/>
        <c:axPos val="b"/>
        <c:numFmt formatCode="dd\-mmm" sourceLinked="1"/>
        <c:tickLblPos val="none"/>
        <c:crossAx val="4633292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554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</a:t>
            </a:r>
            <a:r>
              <a:rPr lang="en-US" sz="1600" baseline="0"/>
              <a:t> 31, 201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0.11863373538551408"/>
          <c:y val="0.16834325370345671"/>
          <c:w val="0.8780310474570944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41894</c:v>
                </c:pt>
                <c:pt idx="1">
                  <c:v>41901</c:v>
                </c:pt>
                <c:pt idx="2">
                  <c:v>41908</c:v>
                </c:pt>
                <c:pt idx="3">
                  <c:v>41915</c:v>
                </c:pt>
                <c:pt idx="4">
                  <c:v>41922</c:v>
                </c:pt>
                <c:pt idx="5">
                  <c:v>41929</c:v>
                </c:pt>
                <c:pt idx="6">
                  <c:v>41936</c:v>
                </c:pt>
                <c:pt idx="7">
                  <c:v>41943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186465706164.37997</c:v>
                </c:pt>
                <c:pt idx="1">
                  <c:v>186192737803.70001</c:v>
                </c:pt>
                <c:pt idx="2">
                  <c:v>187100266476.87</c:v>
                </c:pt>
                <c:pt idx="3">
                  <c:v>187329597604.03</c:v>
                </c:pt>
                <c:pt idx="4">
                  <c:v>187329597604.03</c:v>
                </c:pt>
                <c:pt idx="5">
                  <c:v>184019936616.73999</c:v>
                </c:pt>
                <c:pt idx="6">
                  <c:v>183671467463.76001</c:v>
                </c:pt>
                <c:pt idx="7">
                  <c:v>180955978802.38</c:v>
                </c:pt>
              </c:numCache>
            </c:numRef>
          </c:val>
        </c:ser>
        <c:marker val="1"/>
        <c:axId val="74007680"/>
        <c:axId val="74009216"/>
      </c:lineChart>
      <c:catAx>
        <c:axId val="7400768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009216"/>
        <c:crosses val="autoZero"/>
        <c:lblAlgn val="ctr"/>
        <c:lblOffset val="100"/>
      </c:catAx>
      <c:valAx>
        <c:axId val="7400921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00768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20" zoomScale="140" zoomScaleNormal="140" workbookViewId="0">
      <selection activeCell="E39" sqref="E39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105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101</v>
      </c>
      <c r="E4" s="97"/>
      <c r="F4" s="96" t="s">
        <v>102</v>
      </c>
      <c r="G4" s="97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84" t="s">
        <v>16</v>
      </c>
      <c r="D7" s="69">
        <v>12703823325.41</v>
      </c>
      <c r="E7" s="70">
        <v>10671.97</v>
      </c>
      <c r="F7" s="69">
        <v>12307078085.059999</v>
      </c>
      <c r="G7" s="70">
        <v>10363.15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84" t="s">
        <v>18</v>
      </c>
      <c r="D8" s="69">
        <v>4901485006.75</v>
      </c>
      <c r="E8" s="70">
        <v>3242792</v>
      </c>
      <c r="F8" s="69">
        <v>4802383759.3400002</v>
      </c>
      <c r="G8" s="70">
        <v>317.54500000000002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84" t="s">
        <v>20</v>
      </c>
      <c r="D9" s="69">
        <v>3553059038.3499999</v>
      </c>
      <c r="E9" s="70">
        <v>2439.06</v>
      </c>
      <c r="F9" s="69">
        <v>3406968126.9000001</v>
      </c>
      <c r="G9" s="70">
        <v>2393.11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84" t="s">
        <v>94</v>
      </c>
      <c r="D10" s="69">
        <v>2188514408.0700002</v>
      </c>
      <c r="E10" s="89">
        <v>1.95</v>
      </c>
      <c r="F10" s="69">
        <v>2151294007.8899999</v>
      </c>
      <c r="G10" s="89">
        <v>1.92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84" t="s">
        <v>23</v>
      </c>
      <c r="D11" s="28">
        <v>877481331</v>
      </c>
      <c r="E11" s="63">
        <v>1.37</v>
      </c>
      <c r="F11" s="28">
        <v>846187043</v>
      </c>
      <c r="G11" s="63">
        <v>1.32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84" t="s">
        <v>25</v>
      </c>
      <c r="D12" s="28">
        <v>581638563.83000004</v>
      </c>
      <c r="E12" s="63">
        <v>2.5</v>
      </c>
      <c r="F12" s="28">
        <v>594114617.63999999</v>
      </c>
      <c r="G12" s="63">
        <v>2.5499999999999998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84" t="s">
        <v>27</v>
      </c>
      <c r="D13" s="28">
        <v>154298121.47</v>
      </c>
      <c r="E13" s="63">
        <v>104.04</v>
      </c>
      <c r="F13" s="28">
        <v>153682932.88999999</v>
      </c>
      <c r="G13" s="63">
        <v>103.38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84" t="s">
        <v>29</v>
      </c>
      <c r="D14" s="28">
        <v>235074758</v>
      </c>
      <c r="E14" s="63">
        <v>13.08</v>
      </c>
      <c r="F14" s="28">
        <v>223534788</v>
      </c>
      <c r="G14" s="63">
        <v>12.44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84" t="s">
        <v>31</v>
      </c>
      <c r="D15" s="28">
        <v>1411986209.3199999</v>
      </c>
      <c r="E15" s="90">
        <v>0.84289999999999998</v>
      </c>
      <c r="F15" s="28">
        <v>1380278608.76</v>
      </c>
      <c r="G15" s="90">
        <v>0.82379999999999998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84" t="s">
        <v>32</v>
      </c>
      <c r="D16" s="28">
        <v>3936174489.8299999</v>
      </c>
      <c r="E16" s="91">
        <v>16.154</v>
      </c>
      <c r="F16" s="28">
        <v>3816072293.96</v>
      </c>
      <c r="G16" s="90">
        <v>15.6722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84" t="s">
        <v>34</v>
      </c>
      <c r="D17" s="28">
        <v>1321517019.8599999</v>
      </c>
      <c r="E17" s="90">
        <v>0.66969999999999996</v>
      </c>
      <c r="F17" s="28">
        <v>1294235144.3399999</v>
      </c>
      <c r="G17" s="90">
        <v>0.65559999999999996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84" t="s">
        <v>36</v>
      </c>
      <c r="D18" s="28">
        <v>87181553.859999999</v>
      </c>
      <c r="E18" s="91">
        <v>1.0872999999999999</v>
      </c>
      <c r="F18" s="28">
        <v>87261941.370000005</v>
      </c>
      <c r="G18" s="90">
        <v>1.0883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84" t="s">
        <v>37</v>
      </c>
      <c r="D19" s="28">
        <v>169852300.59999999</v>
      </c>
      <c r="E19" s="63">
        <v>1.02</v>
      </c>
      <c r="F19" s="28">
        <v>164221256.34</v>
      </c>
      <c r="G19" s="63">
        <v>0.99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84" t="s">
        <v>39</v>
      </c>
      <c r="D20" s="28">
        <v>3716885927.3800001</v>
      </c>
      <c r="E20" s="91">
        <v>14.0351</v>
      </c>
      <c r="F20" s="28">
        <v>3499646456.9499998</v>
      </c>
      <c r="G20" s="90">
        <v>13.2227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84" t="s">
        <v>40</v>
      </c>
      <c r="D21" s="29">
        <v>426679191.04000002</v>
      </c>
      <c r="E21" s="63">
        <v>152.19</v>
      </c>
      <c r="F21" s="29">
        <v>415696559.48000002</v>
      </c>
      <c r="G21" s="63">
        <v>148.37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85" t="s">
        <v>42</v>
      </c>
      <c r="D22" s="28">
        <v>245848484.43000001</v>
      </c>
      <c r="E22" s="63">
        <v>1.05</v>
      </c>
      <c r="F22" s="28">
        <v>239343146.84</v>
      </c>
      <c r="G22" s="63">
        <v>1.02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85" t="s">
        <v>44</v>
      </c>
      <c r="D23" s="28">
        <v>4839092824.9799995</v>
      </c>
      <c r="E23" s="63">
        <v>103.24</v>
      </c>
      <c r="F23" s="28">
        <v>4839092824.9799995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41350592554.179993</v>
      </c>
      <c r="E24" s="30"/>
      <c r="F24" s="30">
        <f>SUM(F7:F23)</f>
        <v>40221091593.73999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84" t="s">
        <v>93</v>
      </c>
      <c r="D26" s="32">
        <v>28865125301.209999</v>
      </c>
      <c r="E26" s="70">
        <v>100</v>
      </c>
      <c r="F26" s="32">
        <v>28916927310.099998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84" t="s">
        <v>46</v>
      </c>
      <c r="D27" s="32">
        <v>26835747200</v>
      </c>
      <c r="E27" s="71">
        <v>100</v>
      </c>
      <c r="F27" s="32">
        <v>26532016100</v>
      </c>
      <c r="G27" s="89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84" t="s">
        <v>47</v>
      </c>
      <c r="D28" s="32">
        <v>177822859.06999999</v>
      </c>
      <c r="E28" s="70">
        <v>1.0914999999999999</v>
      </c>
      <c r="F28" s="32">
        <v>178245895.61000001</v>
      </c>
      <c r="G28" s="70">
        <v>1.0941000000000001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96</v>
      </c>
      <c r="C29" s="84" t="s">
        <v>97</v>
      </c>
      <c r="D29" s="32">
        <v>597461404.40999997</v>
      </c>
      <c r="E29" s="71">
        <v>100</v>
      </c>
      <c r="F29" s="32">
        <v>603202726.44000006</v>
      </c>
      <c r="G29" s="89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84" t="s">
        <v>48</v>
      </c>
      <c r="D30" s="32">
        <v>5084092211.8599997</v>
      </c>
      <c r="E30" s="63">
        <v>1</v>
      </c>
      <c r="F30" s="32">
        <v>5120003693.2399998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61560248976.550003</v>
      </c>
      <c r="E31" s="31"/>
      <c r="F31" s="72">
        <f>SUM(F26:F30)</f>
        <v>61350395725.389999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84" t="s">
        <v>49</v>
      </c>
      <c r="D33" s="32">
        <v>1052520968.61</v>
      </c>
      <c r="E33" s="63">
        <v>129.21</v>
      </c>
      <c r="F33" s="32">
        <v>1056844103.15</v>
      </c>
      <c r="G33" s="63">
        <v>129.72999999999999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84" t="s">
        <v>50</v>
      </c>
      <c r="D34" s="32">
        <v>379137197.13</v>
      </c>
      <c r="E34" s="90">
        <v>1.2847</v>
      </c>
      <c r="F34" s="32">
        <v>379368737.92000002</v>
      </c>
      <c r="G34" s="90">
        <v>1.2855000000000001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84" t="s">
        <v>51</v>
      </c>
      <c r="D35" s="32">
        <v>1105075728.74</v>
      </c>
      <c r="E35" s="63">
        <v>1933.58</v>
      </c>
      <c r="F35" s="32">
        <v>1101413572.78</v>
      </c>
      <c r="G35" s="63">
        <v>1926.53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85" t="s">
        <v>52</v>
      </c>
      <c r="D36" s="32">
        <v>440785518.52999997</v>
      </c>
      <c r="E36" s="63">
        <v>1.23</v>
      </c>
      <c r="F36" s="32">
        <v>441600609.94999999</v>
      </c>
      <c r="G36" s="63">
        <v>1.23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86" t="s">
        <v>53</v>
      </c>
      <c r="D37" s="32">
        <v>762244159.63</v>
      </c>
      <c r="E37" s="63">
        <v>1695.57</v>
      </c>
      <c r="F37" s="32">
        <v>764169149.35000002</v>
      </c>
      <c r="G37" s="63">
        <v>1699.54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84" t="s">
        <v>55</v>
      </c>
      <c r="D38" s="32">
        <v>5440738451.1099997</v>
      </c>
      <c r="E38" s="63">
        <v>1</v>
      </c>
      <c r="F38" s="32">
        <v>5420461482.3299999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84" t="s">
        <v>56</v>
      </c>
      <c r="D39" s="32">
        <v>711334923.77999997</v>
      </c>
      <c r="E39" s="90">
        <v>15.447900000000001</v>
      </c>
      <c r="F39" s="32">
        <v>705437565.08000004</v>
      </c>
      <c r="G39" s="91">
        <v>15.3758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84" t="s">
        <v>57</v>
      </c>
      <c r="D40" s="32">
        <v>4317901191.1999998</v>
      </c>
      <c r="E40" s="63">
        <v>1093.1500000000001</v>
      </c>
      <c r="F40" s="32">
        <v>4289334336.6399999</v>
      </c>
      <c r="G40" s="63">
        <v>1096.3699999999999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84" t="s">
        <v>58</v>
      </c>
      <c r="D41" s="32">
        <v>2185378092.96</v>
      </c>
      <c r="E41" s="63">
        <v>153.63999999999999</v>
      </c>
      <c r="F41" s="32">
        <v>2142635506.6800001</v>
      </c>
      <c r="G41" s="63">
        <v>153.57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84" t="s">
        <v>95</v>
      </c>
      <c r="D42" s="32">
        <v>520196725</v>
      </c>
      <c r="E42" s="63">
        <v>1.06</v>
      </c>
      <c r="F42" s="32">
        <v>522136335</v>
      </c>
      <c r="G42" s="63">
        <v>1.06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16915312956.689999</v>
      </c>
      <c r="E43" s="31"/>
      <c r="F43" s="30">
        <f>SUM(F33:F42)</f>
        <v>16823401398.879999</v>
      </c>
      <c r="G43" s="64"/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84" t="s">
        <v>60</v>
      </c>
      <c r="D45" s="36">
        <v>2336257082</v>
      </c>
      <c r="E45" s="65">
        <v>100</v>
      </c>
      <c r="F45" s="92">
        <v>2371331903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84" t="s">
        <v>62</v>
      </c>
      <c r="D46" s="28">
        <v>13766150511.959999</v>
      </c>
      <c r="E46" s="63">
        <v>50</v>
      </c>
      <c r="F46" s="28">
        <v>13762957049.379999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84" t="s">
        <v>63</v>
      </c>
      <c r="D47" s="28">
        <v>28847479298.919998</v>
      </c>
      <c r="E47" s="63">
        <v>10.81</v>
      </c>
      <c r="F47" s="28">
        <v>28847459298.919998</v>
      </c>
      <c r="G47" s="63">
        <v>10.81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44949886892.879997</v>
      </c>
      <c r="E48" s="31">
        <v>0</v>
      </c>
      <c r="F48" s="30">
        <f>SUM(F45:F47)</f>
        <v>44981748251.299995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84" t="s">
        <v>64</v>
      </c>
      <c r="D50" s="35">
        <v>143749615</v>
      </c>
      <c r="E50" s="63">
        <v>89.98</v>
      </c>
      <c r="F50" s="35">
        <v>140621878</v>
      </c>
      <c r="G50" s="63">
        <v>87.98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84" t="s">
        <v>65</v>
      </c>
      <c r="D51" s="32">
        <v>1114615558.6700001</v>
      </c>
      <c r="E51" s="90">
        <v>1.2317</v>
      </c>
      <c r="F51" s="32">
        <v>1107864815.6900001</v>
      </c>
      <c r="G51" s="91">
        <v>1.2241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86" t="s">
        <v>67</v>
      </c>
      <c r="D52" s="32">
        <v>1060659523.3099999</v>
      </c>
      <c r="E52" s="63">
        <v>1.78</v>
      </c>
      <c r="F52" s="32">
        <v>0</v>
      </c>
      <c r="G52" s="63">
        <v>0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86" t="s">
        <v>69</v>
      </c>
      <c r="D53" s="36">
        <v>5032226766.7700005</v>
      </c>
      <c r="E53" s="63">
        <v>120.86</v>
      </c>
      <c r="F53" s="36">
        <v>4967708699.0299997</v>
      </c>
      <c r="G53" s="63">
        <v>119.35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84" t="s">
        <v>70</v>
      </c>
      <c r="D54" s="32">
        <v>157993640</v>
      </c>
      <c r="E54" s="63">
        <v>2.7</v>
      </c>
      <c r="F54" s="32">
        <v>151229587</v>
      </c>
      <c r="G54" s="63">
        <v>2.58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84" t="s">
        <v>71</v>
      </c>
      <c r="D55" s="32">
        <v>1199999851.47</v>
      </c>
      <c r="E55" s="63">
        <v>1809.16</v>
      </c>
      <c r="F55" s="32">
        <v>1184148282.97</v>
      </c>
      <c r="G55" s="63">
        <v>1785.5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84" t="s">
        <v>72</v>
      </c>
      <c r="D56" s="38">
        <v>47258007.93</v>
      </c>
      <c r="E56" s="65">
        <v>22.21</v>
      </c>
      <c r="F56" s="38">
        <v>46056890.039999999</v>
      </c>
      <c r="G56" s="65">
        <v>21.58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99</v>
      </c>
      <c r="C57" s="84" t="s">
        <v>98</v>
      </c>
      <c r="D57" s="38">
        <v>245597529.44999999</v>
      </c>
      <c r="E57" s="65">
        <v>101.83</v>
      </c>
      <c r="F57" s="38">
        <v>238773675.84</v>
      </c>
      <c r="G57" s="65">
        <v>98.59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SUM(D49:D57)</f>
        <v>9002100492.6000004</v>
      </c>
      <c r="E58" s="31"/>
      <c r="F58" s="30">
        <f>SUM(F50:F57)</f>
        <v>7836403828.5699997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86" t="s">
        <v>73</v>
      </c>
      <c r="D60" s="32">
        <v>799672834.19000006</v>
      </c>
      <c r="E60" s="63">
        <v>13.7117</v>
      </c>
      <c r="F60" s="32">
        <v>774803963.67999995</v>
      </c>
      <c r="G60" s="91">
        <v>13.2958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86" t="s">
        <v>75</v>
      </c>
      <c r="D61" s="32">
        <v>2062942812.28</v>
      </c>
      <c r="E61" s="63">
        <v>0.95</v>
      </c>
      <c r="F61" s="32">
        <v>2048716562.1099999</v>
      </c>
      <c r="G61" s="63">
        <v>0.94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86" t="s">
        <v>76</v>
      </c>
      <c r="D62" s="32">
        <v>2876214976.27</v>
      </c>
      <c r="E62" s="63">
        <v>1.06</v>
      </c>
      <c r="F62" s="32">
        <v>2778716562.8499999</v>
      </c>
      <c r="G62" s="63">
        <v>1.03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86" t="s">
        <v>77</v>
      </c>
      <c r="D63" s="36">
        <v>321407810.69999999</v>
      </c>
      <c r="E63" s="90">
        <v>24.149000000000001</v>
      </c>
      <c r="F63" s="36">
        <v>317375762.14999998</v>
      </c>
      <c r="G63" s="91">
        <v>23.8825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87" t="s">
        <v>78</v>
      </c>
      <c r="D64" s="32">
        <v>177098477.25</v>
      </c>
      <c r="E64" s="63">
        <v>172.3</v>
      </c>
      <c r="F64" s="32">
        <v>172588011.11000001</v>
      </c>
      <c r="G64" s="63">
        <v>168.11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6237336910.6899996</v>
      </c>
      <c r="E65" s="41"/>
      <c r="F65" s="41">
        <f>SUM(F60:F64)</f>
        <v>6092200861.8999987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84" t="s">
        <v>79</v>
      </c>
      <c r="D67" s="38">
        <v>1039186479.66</v>
      </c>
      <c r="E67" s="65">
        <v>552.20000000000005</v>
      </c>
      <c r="F67" s="38">
        <v>1027522249.92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/>
      <c r="G69" s="64"/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86" t="s">
        <v>80</v>
      </c>
      <c r="D70" s="38">
        <v>481304466.81</v>
      </c>
      <c r="E70" s="65">
        <v>1967.76</v>
      </c>
      <c r="F70" s="38">
        <v>460322934.67000002</v>
      </c>
      <c r="G70" s="65">
        <v>1902.93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86" t="s">
        <v>81</v>
      </c>
      <c r="D71" s="38">
        <v>1354553057.77</v>
      </c>
      <c r="E71" s="65">
        <v>1878.88</v>
      </c>
      <c r="F71" s="38">
        <v>1387950907.5599999</v>
      </c>
      <c r="G71" s="65">
        <v>1882.12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86" t="s">
        <v>82</v>
      </c>
      <c r="D72" s="38">
        <v>780944675.92999995</v>
      </c>
      <c r="E72" s="65">
        <v>1830.02</v>
      </c>
      <c r="F72" s="38">
        <v>774941050.45000005</v>
      </c>
      <c r="G72" s="65">
        <v>1815.88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2616802200.5099998</v>
      </c>
      <c r="E73" s="31"/>
      <c r="F73" s="30">
        <f>SUM(F70:F72)</f>
        <v>2623214892.6800003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183671467463.76001</v>
      </c>
      <c r="E74" s="30">
        <v>0</v>
      </c>
      <c r="F74" s="30">
        <f>SUM(F24,F31,F43,F48,F58,F65,F67,F73)</f>
        <v>180955978802.38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 t="s">
        <v>103</v>
      </c>
      <c r="E76" s="31"/>
      <c r="F76" s="30" t="s">
        <v>104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88" t="s">
        <v>86</v>
      </c>
      <c r="D77" s="38">
        <v>2633922000</v>
      </c>
      <c r="E77" s="65">
        <v>17.63</v>
      </c>
      <c r="F77" s="38">
        <v>2512908000</v>
      </c>
      <c r="G77" s="65">
        <v>16.82</v>
      </c>
      <c r="I77" s="8"/>
      <c r="M77" s="7"/>
    </row>
    <row r="78" spans="1:14" ht="12" customHeight="1">
      <c r="A78" s="62">
        <v>2</v>
      </c>
      <c r="B78" s="45" t="s">
        <v>87</v>
      </c>
      <c r="C78" s="88" t="s">
        <v>88</v>
      </c>
      <c r="D78" s="38">
        <v>294600000</v>
      </c>
      <c r="E78" s="65">
        <v>1964</v>
      </c>
      <c r="F78" s="38">
        <v>280050000</v>
      </c>
      <c r="G78" s="65">
        <v>1867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2928522000</v>
      </c>
      <c r="E79" s="31"/>
      <c r="F79" s="73">
        <f>F77+F78</f>
        <v>2792958000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186599989463.76001</v>
      </c>
      <c r="E80" s="74">
        <f t="shared" ref="E80:F80" si="0">SUM(E74,E79)</f>
        <v>0</v>
      </c>
      <c r="F80" s="74">
        <f t="shared" si="0"/>
        <v>183748936802.38</v>
      </c>
      <c r="G80" s="67"/>
      <c r="I80" s="82"/>
      <c r="M80" s="7"/>
    </row>
    <row r="81" spans="1:14" ht="12" customHeight="1">
      <c r="A81" s="68"/>
      <c r="B81" s="37"/>
      <c r="C81" s="37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68"/>
      <c r="B82" s="37"/>
      <c r="C82" s="37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8" t="s">
        <v>91</v>
      </c>
      <c r="E84" s="98"/>
      <c r="F84" s="98"/>
      <c r="G84" s="98"/>
      <c r="I84" s="8"/>
      <c r="M84" s="7"/>
    </row>
    <row r="85" spans="1:14" ht="12" customHeight="1">
      <c r="A85" s="68"/>
      <c r="B85" s="37"/>
      <c r="C85" s="37"/>
      <c r="D85" s="98"/>
      <c r="E85" s="98"/>
      <c r="F85" s="98"/>
      <c r="G85" s="98"/>
      <c r="I85" s="47"/>
      <c r="M85" s="7"/>
    </row>
    <row r="86" spans="1:14" ht="12" customHeight="1">
      <c r="A86" s="68"/>
      <c r="B86" s="37"/>
      <c r="C86" s="37"/>
      <c r="D86" s="98"/>
      <c r="E86" s="98"/>
      <c r="F86" s="98"/>
      <c r="G86" s="98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/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/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/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/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/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/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/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83">
        <v>41894</v>
      </c>
      <c r="D1" s="83">
        <v>41901</v>
      </c>
      <c r="E1" s="83">
        <v>41908</v>
      </c>
      <c r="F1" s="83">
        <v>41915</v>
      </c>
      <c r="G1" s="83">
        <v>41922</v>
      </c>
      <c r="H1" s="83">
        <v>41929</v>
      </c>
      <c r="I1" s="83">
        <v>41936</v>
      </c>
      <c r="J1" s="83">
        <v>41943</v>
      </c>
    </row>
    <row r="2" spans="2:10">
      <c r="B2" t="s">
        <v>7</v>
      </c>
      <c r="C2" s="2">
        <v>1037709471.41</v>
      </c>
      <c r="D2" s="1">
        <v>1046004580.73</v>
      </c>
      <c r="E2" s="2">
        <v>1048022145.54</v>
      </c>
      <c r="F2" s="2">
        <v>1046530115.74</v>
      </c>
      <c r="G2" s="2">
        <v>1046530115.74</v>
      </c>
      <c r="H2" s="2">
        <v>1026821506.25</v>
      </c>
      <c r="I2" s="2">
        <v>1039186479.66</v>
      </c>
      <c r="J2" s="2">
        <v>1027522249.92</v>
      </c>
    </row>
    <row r="3" spans="2:10">
      <c r="B3" t="s">
        <v>6</v>
      </c>
      <c r="C3" s="2">
        <v>2537821791.23</v>
      </c>
      <c r="D3" s="2">
        <v>2541714771.6199999</v>
      </c>
      <c r="E3" s="2">
        <v>2654933135.8000002</v>
      </c>
      <c r="F3" s="2">
        <v>2652336760.3899999</v>
      </c>
      <c r="G3" s="2">
        <v>2652336760.3899999</v>
      </c>
      <c r="H3" s="2">
        <v>2594403441.8499999</v>
      </c>
      <c r="I3" s="2">
        <v>2616802200.5100002</v>
      </c>
      <c r="J3" s="2">
        <v>2623214892.6799998</v>
      </c>
    </row>
    <row r="4" spans="2:10">
      <c r="B4" t="s">
        <v>5</v>
      </c>
      <c r="C4" s="2">
        <v>6533466747.4499998</v>
      </c>
      <c r="D4" s="1">
        <v>6531929212.46</v>
      </c>
      <c r="E4" s="2">
        <v>6531433929.3199997</v>
      </c>
      <c r="F4" s="2">
        <v>6484719580.0600004</v>
      </c>
      <c r="G4" s="2">
        <v>6484719580.0600004</v>
      </c>
      <c r="H4" s="2">
        <v>6187089701.4399996</v>
      </c>
      <c r="I4" s="2">
        <v>6237336910.6899996</v>
      </c>
      <c r="J4" s="2">
        <v>6092200861.8999996</v>
      </c>
    </row>
    <row r="5" spans="2:10">
      <c r="B5" t="s">
        <v>4</v>
      </c>
      <c r="C5" s="2">
        <v>9029391851.9899998</v>
      </c>
      <c r="D5" s="1">
        <v>9085059640.7700005</v>
      </c>
      <c r="E5" s="2">
        <v>9185682205.8600006</v>
      </c>
      <c r="F5" s="2">
        <v>9127484124.8700008</v>
      </c>
      <c r="G5" s="2">
        <v>9127484124.8700008</v>
      </c>
      <c r="H5" s="2">
        <v>8900067341.75</v>
      </c>
      <c r="I5" s="2">
        <v>9002100492.6000004</v>
      </c>
      <c r="J5" s="2">
        <v>7836403828.5699997</v>
      </c>
    </row>
    <row r="6" spans="2:10">
      <c r="B6" t="s">
        <v>2</v>
      </c>
      <c r="C6" s="2">
        <v>17050478258.34</v>
      </c>
      <c r="D6" s="1">
        <v>17030201475.93</v>
      </c>
      <c r="E6" s="2">
        <v>17105769041.98</v>
      </c>
      <c r="F6" s="2">
        <v>17199294457.560001</v>
      </c>
      <c r="G6" s="2">
        <v>17199294457.560001</v>
      </c>
      <c r="H6" s="2">
        <v>16897583905.93</v>
      </c>
      <c r="I6" s="2">
        <v>16915312956.690001</v>
      </c>
      <c r="J6" s="2">
        <v>16823401398.879999</v>
      </c>
    </row>
    <row r="7" spans="2:10">
      <c r="B7" t="s">
        <v>0</v>
      </c>
      <c r="C7" s="2">
        <v>43205385587.57</v>
      </c>
      <c r="D7" s="1">
        <v>43147220227.650002</v>
      </c>
      <c r="E7" s="2">
        <v>43389293078.400002</v>
      </c>
      <c r="F7" s="2">
        <v>42904757930.620003</v>
      </c>
      <c r="G7" s="2">
        <v>42904757930.620003</v>
      </c>
      <c r="H7" s="2">
        <v>40827045909.459999</v>
      </c>
      <c r="I7" s="2">
        <v>41350592554.18</v>
      </c>
      <c r="J7" s="2">
        <v>40221091593.739998</v>
      </c>
    </row>
    <row r="8" spans="2:10">
      <c r="B8" t="s">
        <v>3</v>
      </c>
      <c r="C8" s="2">
        <v>44794357290.239998</v>
      </c>
      <c r="D8" s="1">
        <v>44796386591.089996</v>
      </c>
      <c r="E8" s="2">
        <v>44832586533.790001</v>
      </c>
      <c r="F8" s="2">
        <v>44985142829.040001</v>
      </c>
      <c r="G8" s="2">
        <v>44985142829.040001</v>
      </c>
      <c r="H8" s="2">
        <v>44981949366.459999</v>
      </c>
      <c r="I8" s="2">
        <v>44949886892.879997</v>
      </c>
      <c r="J8" s="2">
        <v>44981748251.300003</v>
      </c>
    </row>
    <row r="9" spans="2:10">
      <c r="B9" t="s">
        <v>1</v>
      </c>
      <c r="C9" s="2">
        <v>62277095166.150002</v>
      </c>
      <c r="D9" s="1">
        <v>62014221303.449997</v>
      </c>
      <c r="E9" s="2">
        <v>62352546406.18</v>
      </c>
      <c r="F9" s="2">
        <v>62929331805.75</v>
      </c>
      <c r="G9" s="2">
        <v>62929331805.75</v>
      </c>
      <c r="H9" s="2">
        <v>62604975443.599998</v>
      </c>
      <c r="I9" s="2">
        <v>61560248976.550003</v>
      </c>
      <c r="J9" s="2">
        <v>61350395725.389999</v>
      </c>
    </row>
    <row r="10" spans="2:10" s="4" customFormat="1">
      <c r="B10" s="4" t="s">
        <v>8</v>
      </c>
      <c r="C10" s="5">
        <f>SUM(C2:C9)</f>
        <v>186465706164.37997</v>
      </c>
      <c r="D10" s="5">
        <f>SUM(D2:D9)</f>
        <v>186192737803.70001</v>
      </c>
      <c r="E10" s="5">
        <f>SUM(E2:E9)</f>
        <v>187100266476.87</v>
      </c>
      <c r="F10" s="5">
        <f>SUM(F2:F9)</f>
        <v>187329597604.03</v>
      </c>
      <c r="G10" s="5">
        <f t="shared" ref="G10:J10" si="0">SUM(G2:G9)</f>
        <v>187329597604.03</v>
      </c>
      <c r="H10" s="5">
        <f t="shared" si="0"/>
        <v>184019936616.73999</v>
      </c>
      <c r="I10" s="5">
        <f t="shared" si="0"/>
        <v>183671467463.76001</v>
      </c>
      <c r="J10" s="5">
        <f t="shared" si="0"/>
        <v>180955978802.38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2014-10-10T08:40:29Z</cp:lastPrinted>
  <dcterms:created xsi:type="dcterms:W3CDTF">2014-07-02T14:15:07Z</dcterms:created>
  <dcterms:modified xsi:type="dcterms:W3CDTF">2014-11-05T14:56:30Z</dcterms:modified>
</cp:coreProperties>
</file>