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/>
  <c r="E10"/>
  <c r="D10"/>
  <c r="C10"/>
  <c r="J10"/>
  <c r="I10"/>
  <c r="H10"/>
  <c r="D58" i="9"/>
  <c r="H11" i="1"/>
  <c r="F43" i="9"/>
  <c r="F48"/>
  <c r="D79"/>
  <c r="G10" i="1"/>
  <c r="E80" i="9"/>
  <c r="F24"/>
  <c r="F31"/>
  <c r="F58"/>
  <c r="F65"/>
  <c r="F73"/>
  <c r="F79"/>
  <c r="D24"/>
  <c r="D31"/>
  <c r="D43"/>
  <c r="D48"/>
  <c r="D65"/>
  <c r="D73"/>
  <c r="D74"/>
  <c r="D80"/>
  <c r="F74" l="1"/>
  <c r="F80"/>
</calcChain>
</file>

<file path=xl/sharedStrings.xml><?xml version="1.0" encoding="utf-8"?>
<sst xmlns="http://schemas.openxmlformats.org/spreadsheetml/2006/main" count="145" uniqueCount="105">
  <si>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</si>
  <si>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</si>
  <si>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</si>
  <si>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</si>
  <si>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</si>
  <si>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</si>
  <si>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</si>
  <si>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</si>
  <si>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</si>
  <si>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</si>
  <si>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</si>
  <si>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</si>
  <si>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</si>
  <si>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</si>
  <si>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</si>
  <si>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</si>
  <si>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</si>
  <si>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</si>
  <si>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</si>
  <si>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</si>
  <si>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</si>
  <si>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</si>
  <si>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</si>
  <si>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</si>
  <si>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</si>
  <si>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</si>
  <si>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</si>
  <si>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</si>
  <si>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</si>
  <si>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</si>
  <si>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</si>
  <si>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</si>
  <si>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</si>
  <si>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</si>
  <si>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</si>
  <si>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</si>
  <si>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</si>
  <si>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</si>
  <si>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</si>
  <si>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</si>
  <si>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</si>
  <si>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</si>
  <si>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</si>
  <si>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</si>
  <si>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</si>
  <si>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</si>
  <si>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</si>
  <si>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</si>
  <si>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</si>
  <si>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</si>
  <si>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</si>
  <si>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</si>
  <si>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</si>
  <si>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</si>
  <si>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</si>
  <si>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</si>
  <si>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</si>
  <si>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</si>
  <si>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</si>
  <si>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</si>
  <si>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</si>
  <si>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</si>
  <si>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</si>
  <si>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</si>
  <si>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</si>
  <si>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</si>
  <si>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</si>
  <si>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</si>
  <si>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</si>
  <si>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</si>
  <si>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</si>
  <si>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</si>
  <si>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</si>
  <si>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</si>
  <si>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</si>
  <si>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</si>
  <si>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</si>
  <si>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</si>
  <si>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</si>
  <si>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</si>
  <si>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</si>
  <si>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</si>
  <si>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</si>
  <si>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</si>
  <si>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</si>
  <si>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</si>
  <si>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</si>
  <si>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</si>
  <si>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</si>
  <si>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</si>
  <si>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</si>
  <si>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</si>
  <si>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</si>
  <si>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</si>
  <si>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</si>
  <si>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</si>
  <si>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</si>
  <si>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</si>
  <si>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</si>
  <si>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</si>
  <si>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NAV and Unit Price as at Week Ended October 3, 2014</t>
  </si>
  <si>
    <t>NAV and Unit Price as at Week Ended October 10, 2014</t>
  </si>
  <si>
    <t>NET ASSET VALUES AND UNIT PRICES OF FUND MANAGEMENT AND COLLECTIVE INVESTMENTS SCHEMES AS AT WEEK ENDED 10TH OCTOBER, 2014</t>
  </si>
  <si>
    <t>Market Cap as at 10/10/2014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</si>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</sst>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8" fillId="0" borderId="9" xfId="2" applyFont="1" applyBorder="1"/>
    <xf numFmtId="4" fontId="8" fillId="0" borderId="6" xfId="0" applyNumberFormat="1" applyFont="1" applyBorder="1" applyAlignment="1">
      <alignment wrapText="1"/>
    </xf>
    <xf numFmtId="43" fontId="5" fillId="0" borderId="6" xfId="2" applyFont="1" applyBorder="1" applyAlignment="1">
      <alignment horizontal="center" vertical="top" wrapText="1"/>
    </xf>
    <xf numFmtId="43" fontId="5" fillId="0" borderId="9" xfId="2" applyFont="1" applyBorder="1" applyAlignment="1">
      <alignment horizontal="center" vertical="top" wrapText="1"/>
    </xf>
    <xf numFmtId="43" fontId="8" fillId="0" borderId="6" xfId="2" applyFont="1" applyBorder="1"/>
    <xf numFmtId="0" fontId="5" fillId="0" borderId="0" xfId="0" applyFont="1" applyBorder="1" applyAlignment="1">
      <alignment wrapText="1"/>
    </xf>
    <xf numFmtId="0" fontId="5" fillId="0" borderId="6" xfId="0" applyFont="1" applyBorder="1"/>
    <xf numFmtId="4" fontId="8" fillId="0" borderId="0" xfId="0" applyNumberFormat="1" applyFont="1" applyBorder="1"/>
    <xf numFmtId="43" fontId="8" fillId="0" borderId="9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6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6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6" xfId="2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43" fontId="8" fillId="0" borderId="16" xfId="2" applyFont="1" applyBorder="1"/>
    <xf numFmtId="43" fontId="5" fillId="0" borderId="16" xfId="2" applyFont="1" applyBorder="1" applyAlignment="1">
      <alignment horizontal="center" vertical="top" wrapText="1"/>
    </xf>
    <xf numFmtId="43" fontId="8" fillId="0" borderId="16" xfId="2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/>
    <xf numFmtId="0" fontId="5" fillId="0" borderId="0" xfId="0" applyFont="1" applyBorder="1" applyAlignment="1">
      <alignment horizontal="center" wrapText="1"/>
    </xf>
    <xf numFmtId="4" fontId="8" fillId="0" borderId="6" xfId="0" applyNumberFormat="1" applyFont="1" applyBorder="1"/>
    <xf numFmtId="4" fontId="8" fillId="0" borderId="16" xfId="0" applyNumberFormat="1" applyFont="1" applyBorder="1"/>
    <xf numFmtId="0" fontId="8" fillId="0" borderId="16" xfId="0" applyFont="1" applyBorder="1"/>
    <xf numFmtId="4" fontId="5" fillId="0" borderId="6" xfId="0" applyNumberFormat="1" applyFont="1" applyBorder="1"/>
    <xf numFmtId="43" fontId="10" fillId="0" borderId="6" xfId="2" applyFont="1" applyBorder="1" applyAlignment="1">
      <alignment horizontal="center" vertical="top" wrapText="1"/>
    </xf>
    <xf numFmtId="43" fontId="5" fillId="0" borderId="17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3" fillId="0" borderId="0" xfId="2" applyFont="1" applyBorder="1" applyAlignment="1">
      <alignment horizontal="left"/>
    </xf>
    <xf numFmtId="16" fontId="0" fillId="0" borderId="0" xfId="0" applyNumberFormat="1"/>
    <xf numFmtId="16" fontId="0" fillId="0" borderId="0" xfId="0" quotePrefix="1" applyNumberFormat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/>
    <xf numFmtId="0" fontId="8" fillId="0" borderId="8" xfId="0" applyFont="1" applyBorder="1" applyAlignment="1">
      <alignment wrapText="1"/>
    </xf>
    <xf numFmtId="0" fontId="8" fillId="0" borderId="10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October 10, 2014)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</c:title>
    <c:plotArea>
      <c:layout>
        <c:manualLayout>
          <c:layoutTarget val="inner"/>
          <c:xMode val="edge"/>
          <c:yMode val="edge"/>
          <c:x val="0.11183971121393706"/>
          <c:y val="0.17037898749239361"/>
          <c:w val="0.78102643741975952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1046071210.6799999</c:v>
                </c:pt>
                <c:pt idx="1">
                  <c:v>1040672549.9400001</c:v>
                </c:pt>
                <c:pt idx="2">
                  <c:v>1047216960.77</c:v>
                </c:pt>
                <c:pt idx="3">
                  <c:v>1037709471.41</c:v>
                </c:pt>
                <c:pt idx="4" formatCode="_(* #,##0.00_);_(* \(#,##0.00\);_(* &quot;-&quot;??_);_(@_)">
                  <c:v>1046004580.73</c:v>
                </c:pt>
                <c:pt idx="5">
                  <c:v>1048022145.54</c:v>
                </c:pt>
                <c:pt idx="6">
                  <c:v>1046530115.74</c:v>
                </c:pt>
                <c:pt idx="7">
                  <c:v>1046530115.74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2516220531.9200001</c:v>
                </c:pt>
                <c:pt idx="1">
                  <c:v>2510359096.1599998</c:v>
                </c:pt>
                <c:pt idx="2">
                  <c:v>2537906254.77</c:v>
                </c:pt>
                <c:pt idx="3">
                  <c:v>2537821791.23</c:v>
                </c:pt>
                <c:pt idx="4">
                  <c:v>2541714771.6199999</c:v>
                </c:pt>
                <c:pt idx="5">
                  <c:v>2654933135.8000002</c:v>
                </c:pt>
                <c:pt idx="6">
                  <c:v>2652336760.3899999</c:v>
                </c:pt>
                <c:pt idx="7">
                  <c:v>2652336760.3899999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6556324755.0500002</c:v>
                </c:pt>
                <c:pt idx="1">
                  <c:v>6482115735.1199999</c:v>
                </c:pt>
                <c:pt idx="2">
                  <c:v>6489445631.71</c:v>
                </c:pt>
                <c:pt idx="3">
                  <c:v>6533466747.4499998</c:v>
                </c:pt>
                <c:pt idx="4" formatCode="_(* #,##0.00_);_(* \(#,##0.00\);_(* &quot;-&quot;??_);_(@_)">
                  <c:v>6531929212.46</c:v>
                </c:pt>
                <c:pt idx="5">
                  <c:v>6531433929.3199997</c:v>
                </c:pt>
                <c:pt idx="6">
                  <c:v>6484719580.0600004</c:v>
                </c:pt>
                <c:pt idx="7">
                  <c:v>6484719580.0600004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8775944601.8199997</c:v>
                </c:pt>
                <c:pt idx="1">
                  <c:v>8732835716.7000008</c:v>
                </c:pt>
                <c:pt idx="2">
                  <c:v>8741499355.5</c:v>
                </c:pt>
                <c:pt idx="3">
                  <c:v>9029391851.9899998</c:v>
                </c:pt>
                <c:pt idx="4" formatCode="_(* #,##0.00_);_(* \(#,##0.00\);_(* &quot;-&quot;??_);_(@_)">
                  <c:v>9085059640.7700005</c:v>
                </c:pt>
                <c:pt idx="5">
                  <c:v>9185682205.8600006</c:v>
                </c:pt>
                <c:pt idx="6">
                  <c:v>9127484124.8700008</c:v>
                </c:pt>
                <c:pt idx="7">
                  <c:v>9127484124.8700008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43615535065.25</c:v>
                </c:pt>
                <c:pt idx="1">
                  <c:v>42442907043.779999</c:v>
                </c:pt>
                <c:pt idx="2">
                  <c:v>43267540583.139999</c:v>
                </c:pt>
                <c:pt idx="3">
                  <c:v>43205385587.57</c:v>
                </c:pt>
                <c:pt idx="4" formatCode="_(* #,##0.00_);_(* \(#,##0.00\);_(* &quot;-&quot;??_);_(@_)">
                  <c:v>43147220227.650002</c:v>
                </c:pt>
                <c:pt idx="5">
                  <c:v>43389293078.400002</c:v>
                </c:pt>
                <c:pt idx="6">
                  <c:v>42904757930.620003</c:v>
                </c:pt>
                <c:pt idx="7">
                  <c:v>42904757930.620003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41962928929.639999</c:v>
                </c:pt>
                <c:pt idx="1">
                  <c:v>44599512881.889999</c:v>
                </c:pt>
                <c:pt idx="2">
                  <c:v>44799977553.110001</c:v>
                </c:pt>
                <c:pt idx="3">
                  <c:v>44794357290.239998</c:v>
                </c:pt>
                <c:pt idx="4" formatCode="_(* #,##0.00_);_(* \(#,##0.00\);_(* &quot;-&quot;??_);_(@_)">
                  <c:v>44796386591.089996</c:v>
                </c:pt>
                <c:pt idx="5">
                  <c:v>44832586533.790001</c:v>
                </c:pt>
                <c:pt idx="6">
                  <c:v>44985142829.040001</c:v>
                </c:pt>
                <c:pt idx="7">
                  <c:v>44985142829.040001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41922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60888470496.779999</c:v>
                </c:pt>
                <c:pt idx="1">
                  <c:v>61156625747.699997</c:v>
                </c:pt>
                <c:pt idx="2">
                  <c:v>62004258787.620003</c:v>
                </c:pt>
                <c:pt idx="3">
                  <c:v>62277095166.150002</c:v>
                </c:pt>
                <c:pt idx="4" formatCode="_(* #,##0.00_);_(* \(#,##0.00\);_(* &quot;-&quot;??_);_(@_)">
                  <c:v>62014221303.449997</c:v>
                </c:pt>
                <c:pt idx="5">
                  <c:v>62352546406.18</c:v>
                </c:pt>
                <c:pt idx="6">
                  <c:v>62929331805.75</c:v>
                </c:pt>
                <c:pt idx="7">
                  <c:v>62929331805.75</c:v>
                </c:pt>
              </c:numCache>
            </c:numRef>
          </c:val>
        </c:ser>
        <c:marker val="1"/>
        <c:axId val="113234304"/>
        <c:axId val="113235840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Trend'!$C$1:$E$1</c:f>
              <c:numCache>
                <c:formatCode>d\-mmm</c:formatCode>
                <c:ptCount val="3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16992030817.969999</c:v>
                </c:pt>
                <c:pt idx="1">
                  <c:v>17002789745.26</c:v>
                </c:pt>
                <c:pt idx="2">
                  <c:v>17081962610.780001</c:v>
                </c:pt>
                <c:pt idx="3">
                  <c:v>17050478258.34</c:v>
                </c:pt>
                <c:pt idx="4" formatCode="_(* #,##0.00_);_(* \(#,##0.00\);_(* &quot;-&quot;??_);_(@_)">
                  <c:v>17030201475.93</c:v>
                </c:pt>
                <c:pt idx="5">
                  <c:v>17105769041.98</c:v>
                </c:pt>
                <c:pt idx="6">
                  <c:v>17199294457.560001</c:v>
                </c:pt>
                <c:pt idx="7">
                  <c:v>17199294457.560001</c:v>
                </c:pt>
              </c:numCache>
            </c:numRef>
          </c:val>
        </c:ser>
        <c:marker val="1"/>
        <c:axId val="112804992"/>
        <c:axId val="113237376"/>
      </c:lineChart>
      <c:catAx>
        <c:axId val="11323430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3235840"/>
        <c:crosses val="autoZero"/>
        <c:lblAlgn val="ctr"/>
        <c:lblOffset val="100"/>
      </c:catAx>
      <c:valAx>
        <c:axId val="11323584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3234304"/>
        <c:crossesAt val="41880"/>
        <c:crossBetween val="midCat"/>
      </c:valAx>
      <c:valAx>
        <c:axId val="113237376"/>
        <c:scaling>
          <c:orientation val="minMax"/>
        </c:scaling>
        <c:axPos val="r"/>
        <c:numFmt formatCode="#,##0.00" sourceLinked="1"/>
        <c:tickLblPos val="none"/>
        <c:crossAx val="112804992"/>
        <c:crosses val="max"/>
        <c:crossBetween val="between"/>
      </c:valAx>
      <c:dateAx>
        <c:axId val="112804992"/>
        <c:scaling>
          <c:orientation val="minMax"/>
        </c:scaling>
        <c:delete val="1"/>
        <c:axPos val="b"/>
        <c:numFmt formatCode="d\-mmm" sourceLinked="1"/>
        <c:tickLblPos val="none"/>
        <c:crossAx val="11323737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743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</a:t>
            </a:r>
            <a:r>
              <a:rPr lang="en-US" sz="1600" baseline="0"/>
              <a:t> 10, 201</a:t>
            </a:r>
            <a:r>
              <a:rPr lang="en-US" sz="1600"/>
              <a:t>4)</a:t>
            </a:r>
          </a:p>
        </c:rich>
      </c:tx>
    </c:title>
    <c:plotArea>
      <c:layout>
        <c:manualLayout>
          <c:layoutTarget val="inner"/>
          <c:xMode val="edge"/>
          <c:yMode val="edge"/>
          <c:x val="0.11863373538551363"/>
          <c:y val="0.16834325370345662"/>
          <c:w val="0.8780310474570921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41880</c:v>
                </c:pt>
                <c:pt idx="1">
                  <c:v>41887</c:v>
                </c:pt>
                <c:pt idx="2">
                  <c:v>41894</c:v>
                </c:pt>
                <c:pt idx="3">
                  <c:v>41901</c:v>
                </c:pt>
                <c:pt idx="4">
                  <c:v>41908</c:v>
                </c:pt>
                <c:pt idx="5">
                  <c:v>41915</c:v>
                </c:pt>
                <c:pt idx="6">
                  <c:v>41922</c:v>
                </c:pt>
                <c:pt idx="7">
                  <c:v>41922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182353526409.10999</c:v>
                </c:pt>
                <c:pt idx="1">
                  <c:v>183967818516.54999</c:v>
                </c:pt>
                <c:pt idx="2">
                  <c:v>185969807737.39999</c:v>
                </c:pt>
                <c:pt idx="3">
                  <c:v>186465706164.37997</c:v>
                </c:pt>
                <c:pt idx="4">
                  <c:v>186192737803.70001</c:v>
                </c:pt>
                <c:pt idx="5">
                  <c:v>187100266476.87</c:v>
                </c:pt>
                <c:pt idx="6">
                  <c:v>187329597604.03</c:v>
                </c:pt>
                <c:pt idx="7">
                  <c:v>187329597604.03</c:v>
                </c:pt>
              </c:numCache>
            </c:numRef>
          </c:val>
        </c:ser>
        <c:marker val="1"/>
        <c:axId val="112842240"/>
        <c:axId val="112843776"/>
      </c:lineChart>
      <c:catAx>
        <c:axId val="11284224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2843776"/>
        <c:crosses val="autoZero"/>
        <c:lblAlgn val="ctr"/>
        <c:lblOffset val="100"/>
      </c:catAx>
      <c:valAx>
        <c:axId val="11284377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284224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zoomScale="140" zoomScaleNormal="140" workbookViewId="0">
      <selection activeCell="C1" sqref="C1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2.425781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0" t="s">
        <v>102</v>
      </c>
      <c r="B3" s="91"/>
      <c r="C3" s="91"/>
      <c r="D3" s="91"/>
      <c r="E3" s="91"/>
      <c r="F3" s="91"/>
      <c r="G3" s="92"/>
      <c r="I3" s="12"/>
      <c r="M3" s="7"/>
    </row>
    <row r="4" spans="1:14" ht="29.25" customHeight="1" thickBot="1">
      <c r="A4" s="9"/>
      <c r="B4" s="10"/>
      <c r="C4" s="10"/>
      <c r="D4" s="93" t="s">
        <v>100</v>
      </c>
      <c r="E4" s="94"/>
      <c r="F4" s="93" t="s">
        <v>101</v>
      </c>
      <c r="G4" s="94"/>
      <c r="H4" s="11"/>
      <c r="I4" s="47"/>
      <c r="J4" s="12"/>
      <c r="M4" s="7"/>
    </row>
    <row r="5" spans="1:14" ht="28.5" customHeight="1">
      <c r="A5" s="58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9" t="s">
        <v>13</v>
      </c>
      <c r="H5" s="20"/>
      <c r="I5" s="43"/>
      <c r="J5" s="15"/>
      <c r="K5" s="15"/>
      <c r="L5" s="16"/>
      <c r="M5" s="7"/>
    </row>
    <row r="6" spans="1:14" ht="12.95" customHeight="1" thickBot="1">
      <c r="A6" s="60"/>
      <c r="B6" s="18"/>
      <c r="C6" s="18" t="s">
        <v>0</v>
      </c>
      <c r="D6" s="19" t="s">
        <v>14</v>
      </c>
      <c r="E6" s="19" t="s">
        <v>14</v>
      </c>
      <c r="G6" s="61" t="s">
        <v>14</v>
      </c>
      <c r="I6" s="43"/>
      <c r="J6" s="20"/>
      <c r="K6" s="20"/>
      <c r="L6" s="20"/>
      <c r="M6" s="7"/>
    </row>
    <row r="7" spans="1:14" ht="12.95" customHeight="1" thickBot="1">
      <c r="A7" s="62">
        <v>1</v>
      </c>
      <c r="B7" s="21" t="s">
        <v>15</v>
      </c>
      <c r="C7" s="85" t="s">
        <v>16</v>
      </c>
      <c r="D7" s="69">
        <v>13482830589.32</v>
      </c>
      <c r="E7" s="70">
        <v>11298.18</v>
      </c>
      <c r="F7" s="69">
        <v>13263980914.15</v>
      </c>
      <c r="G7" s="70">
        <v>11137.4</v>
      </c>
      <c r="H7" s="23"/>
      <c r="I7" s="42"/>
      <c r="J7" s="23"/>
      <c r="K7" s="24"/>
      <c r="L7" s="24"/>
      <c r="M7" s="7"/>
      <c r="N7" s="25"/>
    </row>
    <row r="8" spans="1:14" ht="12.95" customHeight="1" thickBot="1">
      <c r="A8" s="62">
        <v>2</v>
      </c>
      <c r="B8" s="21" t="s">
        <v>17</v>
      </c>
      <c r="C8" s="85" t="s">
        <v>18</v>
      </c>
      <c r="D8" s="69">
        <v>5078978259.7299995</v>
      </c>
      <c r="E8" s="71">
        <v>335.62599999999998</v>
      </c>
      <c r="F8" s="69">
        <v>5045455724.4099998</v>
      </c>
      <c r="G8" s="71">
        <v>333.30950000000001</v>
      </c>
      <c r="H8" s="23"/>
      <c r="I8" s="42"/>
      <c r="J8" s="23"/>
      <c r="K8" s="24"/>
      <c r="L8" s="24"/>
      <c r="M8" s="7"/>
      <c r="N8" s="25"/>
    </row>
    <row r="9" spans="1:14" ht="12.95" customHeight="1" thickBot="1">
      <c r="A9" s="62">
        <v>3</v>
      </c>
      <c r="B9" s="21" t="s">
        <v>19</v>
      </c>
      <c r="C9" s="85" t="s">
        <v>20</v>
      </c>
      <c r="D9" s="69">
        <v>3666981605.4899998</v>
      </c>
      <c r="E9" s="70">
        <v>2519.4299999999998</v>
      </c>
      <c r="F9" s="69">
        <v>3639201933.96</v>
      </c>
      <c r="G9" s="70">
        <v>2500.06</v>
      </c>
      <c r="H9" s="23"/>
      <c r="I9" s="42"/>
      <c r="J9" s="23"/>
      <c r="K9" s="24"/>
      <c r="L9" s="24"/>
      <c r="M9" s="7"/>
      <c r="N9" s="25"/>
    </row>
    <row r="10" spans="1:14" ht="12.95" customHeight="1" thickBot="1">
      <c r="A10" s="62">
        <v>4</v>
      </c>
      <c r="B10" s="26" t="s">
        <v>21</v>
      </c>
      <c r="C10" s="85" t="s">
        <v>94</v>
      </c>
      <c r="D10" s="69">
        <v>2305858019.9099998</v>
      </c>
      <c r="E10" s="71">
        <v>2.04</v>
      </c>
      <c r="F10" s="69">
        <v>2300718611.4499998</v>
      </c>
      <c r="G10" s="71">
        <v>2.04</v>
      </c>
      <c r="H10" s="23"/>
      <c r="I10" s="42"/>
      <c r="J10" s="23"/>
      <c r="K10" s="24"/>
      <c r="L10" s="24"/>
      <c r="M10" s="7"/>
      <c r="N10" s="25"/>
    </row>
    <row r="11" spans="1:14" ht="12.95" customHeight="1" thickBot="1">
      <c r="A11" s="62">
        <v>5</v>
      </c>
      <c r="B11" s="27" t="s">
        <v>22</v>
      </c>
      <c r="C11" s="85" t="s">
        <v>23</v>
      </c>
      <c r="D11" s="28">
        <v>932801393.16999996</v>
      </c>
      <c r="E11" s="63">
        <v>1.44</v>
      </c>
      <c r="F11" s="28">
        <v>920258041.00999999</v>
      </c>
      <c r="G11" s="63">
        <v>1.43</v>
      </c>
      <c r="I11" s="42"/>
      <c r="J11" s="23"/>
      <c r="K11" s="24"/>
      <c r="L11" s="24"/>
      <c r="M11" s="7"/>
      <c r="N11" s="25"/>
    </row>
    <row r="12" spans="1:14" ht="12.95" customHeight="1" thickBot="1">
      <c r="A12" s="62">
        <v>6</v>
      </c>
      <c r="B12" s="27" t="s">
        <v>24</v>
      </c>
      <c r="C12" s="85" t="s">
        <v>25</v>
      </c>
      <c r="D12" s="28">
        <v>649302528.07000005</v>
      </c>
      <c r="E12" s="63">
        <v>2.8</v>
      </c>
      <c r="F12" s="28">
        <v>616551825.22000003</v>
      </c>
      <c r="G12" s="63">
        <v>2.66</v>
      </c>
      <c r="H12" s="23"/>
      <c r="I12" s="42"/>
      <c r="J12" s="23"/>
      <c r="K12" s="24"/>
      <c r="L12" s="24"/>
      <c r="M12" s="7"/>
      <c r="N12" s="25"/>
    </row>
    <row r="13" spans="1:14" ht="12.95" customHeight="1" thickBot="1">
      <c r="A13" s="62">
        <v>7</v>
      </c>
      <c r="B13" s="27" t="s">
        <v>26</v>
      </c>
      <c r="C13" s="85" t="s">
        <v>27</v>
      </c>
      <c r="D13" s="28">
        <v>182141210.50999999</v>
      </c>
      <c r="E13" s="63">
        <v>122.87</v>
      </c>
      <c r="F13" s="28">
        <v>170651844.78</v>
      </c>
      <c r="G13" s="63">
        <v>115.13</v>
      </c>
      <c r="H13" s="23"/>
      <c r="I13" s="50"/>
      <c r="J13" s="23"/>
      <c r="K13" s="24"/>
      <c r="L13" s="24"/>
      <c r="M13" s="7"/>
      <c r="N13" s="25"/>
    </row>
    <row r="14" spans="1:14" ht="12.95" customHeight="1" thickBot="1">
      <c r="A14" s="62">
        <v>8</v>
      </c>
      <c r="B14" s="21" t="s">
        <v>28</v>
      </c>
      <c r="C14" s="85" t="s">
        <v>29</v>
      </c>
      <c r="D14" s="28">
        <v>248030544</v>
      </c>
      <c r="E14" s="63">
        <v>13.8</v>
      </c>
      <c r="F14" s="28">
        <v>244999407</v>
      </c>
      <c r="G14" s="63">
        <v>13.63</v>
      </c>
      <c r="H14" s="23"/>
      <c r="I14" s="42"/>
      <c r="J14" s="23"/>
      <c r="K14" s="24"/>
      <c r="L14" s="24"/>
      <c r="M14" s="7"/>
      <c r="N14" s="25"/>
    </row>
    <row r="15" spans="1:14" ht="12.95" customHeight="1" thickBot="1">
      <c r="A15" s="62">
        <v>9</v>
      </c>
      <c r="B15" s="21" t="s">
        <v>30</v>
      </c>
      <c r="C15" s="85" t="s">
        <v>31</v>
      </c>
      <c r="D15" s="28">
        <v>1474449069.3499999</v>
      </c>
      <c r="E15" s="63">
        <v>0.88039999999999996</v>
      </c>
      <c r="F15" s="28">
        <v>1456160278.0599999</v>
      </c>
      <c r="G15" s="63">
        <v>0.86939999999999995</v>
      </c>
      <c r="H15" s="23"/>
      <c r="I15" s="42"/>
      <c r="J15" s="23"/>
      <c r="K15" s="24"/>
      <c r="L15" s="24"/>
      <c r="M15" s="7"/>
      <c r="N15" s="25"/>
    </row>
    <row r="16" spans="1:14" ht="12.95" customHeight="1" thickBot="1">
      <c r="A16" s="62">
        <v>10</v>
      </c>
      <c r="B16" s="21" t="s">
        <v>17</v>
      </c>
      <c r="C16" s="85" t="s">
        <v>32</v>
      </c>
      <c r="D16" s="28">
        <v>4161871646.3200002</v>
      </c>
      <c r="E16" s="63">
        <v>17.035499999999999</v>
      </c>
      <c r="F16" s="28">
        <v>4113264967.9000001</v>
      </c>
      <c r="G16" s="63">
        <v>16.840800000000002</v>
      </c>
      <c r="H16" s="23"/>
      <c r="I16" s="42"/>
      <c r="J16" s="23"/>
      <c r="K16" s="24"/>
      <c r="L16" s="24"/>
      <c r="M16" s="7"/>
      <c r="N16" s="25"/>
    </row>
    <row r="17" spans="1:14" ht="12.95" customHeight="1" thickBot="1">
      <c r="A17" s="62">
        <v>11</v>
      </c>
      <c r="B17" s="27" t="s">
        <v>33</v>
      </c>
      <c r="C17" s="85" t="s">
        <v>34</v>
      </c>
      <c r="D17" s="28">
        <v>1364718073.24</v>
      </c>
      <c r="E17" s="63">
        <v>0.69130000000000003</v>
      </c>
      <c r="F17" s="28">
        <v>1353419781.73</v>
      </c>
      <c r="G17" s="63">
        <v>0.68600000000000005</v>
      </c>
      <c r="H17" s="23"/>
      <c r="I17" s="42"/>
      <c r="J17" s="23"/>
      <c r="K17" s="24"/>
      <c r="L17" s="24"/>
      <c r="M17" s="7"/>
      <c r="N17" s="25"/>
    </row>
    <row r="18" spans="1:14" ht="12.95" customHeight="1" thickBot="1">
      <c r="A18" s="62">
        <v>12</v>
      </c>
      <c r="B18" s="21" t="s">
        <v>35</v>
      </c>
      <c r="C18" s="85" t="s">
        <v>36</v>
      </c>
      <c r="D18" s="28">
        <v>88520761.609999999</v>
      </c>
      <c r="E18" s="63">
        <v>1.1040000000000001</v>
      </c>
      <c r="F18" s="28">
        <v>88396446</v>
      </c>
      <c r="G18" s="63">
        <v>1.1025</v>
      </c>
      <c r="H18" s="23"/>
      <c r="I18" s="42"/>
      <c r="J18" s="23"/>
      <c r="K18" s="24"/>
      <c r="L18" s="24"/>
      <c r="M18" s="7"/>
      <c r="N18" s="25"/>
    </row>
    <row r="19" spans="1:14" ht="12.95" customHeight="1" thickBot="1">
      <c r="A19" s="62">
        <v>13</v>
      </c>
      <c r="B19" s="21" t="s">
        <v>35</v>
      </c>
      <c r="C19" s="85" t="s">
        <v>37</v>
      </c>
      <c r="D19" s="28">
        <v>178651793.38</v>
      </c>
      <c r="E19" s="63">
        <v>1.08</v>
      </c>
      <c r="F19" s="28">
        <v>168329158</v>
      </c>
      <c r="G19" s="63">
        <v>1.06</v>
      </c>
      <c r="H19" s="23"/>
      <c r="I19" s="50"/>
      <c r="J19" s="23"/>
      <c r="K19" s="24"/>
      <c r="L19" s="24"/>
      <c r="M19" s="7"/>
      <c r="N19" s="25"/>
    </row>
    <row r="20" spans="1:14" ht="12.95" customHeight="1" thickBot="1">
      <c r="A20" s="62">
        <v>14</v>
      </c>
      <c r="B20" s="21" t="s">
        <v>38</v>
      </c>
      <c r="C20" s="85" t="s">
        <v>39</v>
      </c>
      <c r="D20" s="28">
        <v>4039709991.3600001</v>
      </c>
      <c r="E20" s="63">
        <v>15.1968</v>
      </c>
      <c r="F20" s="28">
        <v>3997629489.8699999</v>
      </c>
      <c r="G20" s="63">
        <v>15.0518</v>
      </c>
      <c r="I20" s="42"/>
      <c r="J20" s="23"/>
      <c r="K20" s="24"/>
      <c r="L20" s="24"/>
      <c r="M20" s="7"/>
      <c r="N20" s="25"/>
    </row>
    <row r="21" spans="1:14" ht="12.95" customHeight="1" thickBot="1">
      <c r="A21" s="62">
        <v>15</v>
      </c>
      <c r="B21" s="21" t="s">
        <v>92</v>
      </c>
      <c r="C21" s="85" t="s">
        <v>40</v>
      </c>
      <c r="D21" s="29">
        <v>436238029.36000001</v>
      </c>
      <c r="E21" s="63">
        <v>155.05000000000001</v>
      </c>
      <c r="F21" s="29">
        <v>430911091.18000001</v>
      </c>
      <c r="G21" s="63">
        <v>153.34</v>
      </c>
      <c r="H21" s="23"/>
      <c r="I21" s="42"/>
      <c r="J21" s="23"/>
      <c r="K21" s="24"/>
      <c r="L21" s="24"/>
      <c r="M21" s="7"/>
      <c r="N21" s="25"/>
    </row>
    <row r="22" spans="1:14" ht="12.95" customHeight="1" thickBot="1">
      <c r="A22" s="62">
        <v>16</v>
      </c>
      <c r="B22" s="21" t="s">
        <v>41</v>
      </c>
      <c r="C22" s="86" t="s">
        <v>42</v>
      </c>
      <c r="D22" s="28">
        <v>259116738.59999999</v>
      </c>
      <c r="E22" s="63">
        <v>1.1100000000000001</v>
      </c>
      <c r="F22" s="28">
        <v>255735590.91999999</v>
      </c>
      <c r="G22" s="63">
        <v>1.1000000000000001</v>
      </c>
      <c r="H22" s="23"/>
      <c r="I22" s="46"/>
      <c r="J22" s="23"/>
      <c r="K22" s="24"/>
      <c r="L22" s="24"/>
      <c r="M22" s="7"/>
      <c r="N22" s="25"/>
    </row>
    <row r="23" spans="1:14" ht="12.95" customHeight="1" thickBot="1">
      <c r="A23" s="62">
        <v>17</v>
      </c>
      <c r="B23" s="21" t="s">
        <v>43</v>
      </c>
      <c r="C23" s="86" t="s">
        <v>44</v>
      </c>
      <c r="D23" s="28">
        <v>4839092824.9799995</v>
      </c>
      <c r="E23" s="63">
        <v>103.24</v>
      </c>
      <c r="F23" s="28">
        <v>4839092824.9799995</v>
      </c>
      <c r="G23" s="63">
        <v>103.24</v>
      </c>
      <c r="H23" s="23"/>
      <c r="I23" s="46"/>
      <c r="J23" s="23"/>
      <c r="K23" s="24"/>
      <c r="L23" s="24"/>
      <c r="M23" s="7"/>
      <c r="N23" s="25"/>
    </row>
    <row r="24" spans="1:14" ht="12.95" customHeight="1">
      <c r="A24" s="62"/>
      <c r="B24" s="17"/>
      <c r="C24" s="17"/>
      <c r="D24" s="30">
        <f>SUM(D7:D23)</f>
        <v>43389293078.399994</v>
      </c>
      <c r="E24" s="30"/>
      <c r="F24" s="30">
        <f>SUM(F7:F23)</f>
        <v>42904757930.619995</v>
      </c>
      <c r="G24" s="64"/>
      <c r="H24" s="23"/>
      <c r="I24" s="46"/>
      <c r="J24" s="23"/>
      <c r="K24" s="24"/>
      <c r="L24" s="24"/>
      <c r="M24" s="7"/>
    </row>
    <row r="25" spans="1:14" ht="12.95" customHeight="1" thickBot="1">
      <c r="A25" s="62"/>
      <c r="B25" s="22"/>
      <c r="C25" s="22" t="s">
        <v>1</v>
      </c>
      <c r="D25" s="30"/>
      <c r="E25" s="30"/>
      <c r="F25" s="30"/>
      <c r="G25" s="64"/>
      <c r="H25" s="23"/>
      <c r="I25" s="56"/>
      <c r="J25" s="23"/>
      <c r="K25" s="24"/>
      <c r="L25" s="24"/>
      <c r="M25" s="7"/>
    </row>
    <row r="26" spans="1:14" ht="12.95" customHeight="1" thickBot="1">
      <c r="A26" s="62">
        <v>18</v>
      </c>
      <c r="B26" s="21" t="s">
        <v>15</v>
      </c>
      <c r="C26" s="85" t="s">
        <v>93</v>
      </c>
      <c r="D26" s="32">
        <v>28466757733.389999</v>
      </c>
      <c r="E26" s="70">
        <v>100</v>
      </c>
      <c r="F26" s="32">
        <v>28740905700.889999</v>
      </c>
      <c r="G26" s="70">
        <v>100</v>
      </c>
      <c r="I26" s="42"/>
      <c r="J26" s="23"/>
      <c r="K26" s="24"/>
      <c r="L26" s="24"/>
      <c r="M26" s="7"/>
      <c r="N26" s="25"/>
    </row>
    <row r="27" spans="1:14" ht="12.95" customHeight="1" thickBot="1">
      <c r="A27" s="62">
        <v>19</v>
      </c>
      <c r="B27" s="21" t="s">
        <v>45</v>
      </c>
      <c r="C27" s="85" t="s">
        <v>46</v>
      </c>
      <c r="D27" s="32">
        <v>28131459900</v>
      </c>
      <c r="E27" s="71">
        <v>100</v>
      </c>
      <c r="F27" s="32">
        <v>28321273000</v>
      </c>
      <c r="G27" s="71">
        <v>100</v>
      </c>
      <c r="I27" s="42"/>
      <c r="J27" s="23"/>
      <c r="K27" s="24"/>
      <c r="L27" s="24"/>
      <c r="M27" s="7"/>
      <c r="N27" s="25"/>
    </row>
    <row r="28" spans="1:14" ht="12.95" customHeight="1" thickBot="1">
      <c r="A28" s="62">
        <v>20</v>
      </c>
      <c r="B28" s="21" t="s">
        <v>30</v>
      </c>
      <c r="C28" s="85" t="s">
        <v>47</v>
      </c>
      <c r="D28" s="32">
        <v>176195126.00999999</v>
      </c>
      <c r="E28" s="70">
        <v>1.0851999999999999</v>
      </c>
      <c r="F28" s="32">
        <v>176389754.77000001</v>
      </c>
      <c r="G28" s="70">
        <v>1.0864</v>
      </c>
      <c r="H28" s="23"/>
      <c r="I28" s="42"/>
      <c r="J28" s="23"/>
      <c r="K28" s="24"/>
      <c r="L28" s="24"/>
      <c r="M28" s="7"/>
      <c r="N28" s="25"/>
    </row>
    <row r="29" spans="1:14" ht="12.95" customHeight="1">
      <c r="A29" s="62">
        <v>21</v>
      </c>
      <c r="B29" s="33" t="s">
        <v>96</v>
      </c>
      <c r="C29" s="85" t="s">
        <v>97</v>
      </c>
      <c r="D29" s="32">
        <v>608759254.61000001</v>
      </c>
      <c r="E29" s="71">
        <v>100</v>
      </c>
      <c r="F29" s="32">
        <v>610215757.67999995</v>
      </c>
      <c r="G29" s="71">
        <v>100</v>
      </c>
      <c r="H29" s="23"/>
      <c r="I29" s="42"/>
      <c r="J29" s="23"/>
      <c r="K29" s="24"/>
      <c r="L29" s="24"/>
      <c r="M29" s="7"/>
      <c r="N29" s="25"/>
    </row>
    <row r="30" spans="1:14" ht="12.95" customHeight="1">
      <c r="A30" s="62">
        <v>22</v>
      </c>
      <c r="B30" s="33" t="s">
        <v>17</v>
      </c>
      <c r="C30" s="85" t="s">
        <v>48</v>
      </c>
      <c r="D30" s="32">
        <v>4969374392.1700001</v>
      </c>
      <c r="E30" s="63">
        <v>1</v>
      </c>
      <c r="F30" s="32">
        <v>5080547592.3999996</v>
      </c>
      <c r="G30" s="63">
        <v>1</v>
      </c>
      <c r="H30" s="23"/>
      <c r="I30" s="42"/>
      <c r="J30" s="23"/>
      <c r="K30" s="24"/>
      <c r="L30" s="24"/>
      <c r="M30" s="7"/>
      <c r="N30" s="25"/>
    </row>
    <row r="31" spans="1:14" ht="12.95" customHeight="1">
      <c r="A31" s="62"/>
      <c r="B31" s="22"/>
      <c r="C31" s="22"/>
      <c r="D31" s="72">
        <f>SUM(D26:D30)</f>
        <v>62352546406.18</v>
      </c>
      <c r="E31" s="31"/>
      <c r="F31" s="72">
        <f>SUM(F26:F30)</f>
        <v>62929331805.739998</v>
      </c>
      <c r="G31" s="63"/>
      <c r="H31" s="23"/>
      <c r="I31" s="42"/>
      <c r="J31" s="23"/>
      <c r="K31" s="24"/>
      <c r="L31" s="24"/>
      <c r="M31" s="7"/>
    </row>
    <row r="32" spans="1:14" ht="12.95" customHeight="1" thickBot="1">
      <c r="A32" s="62"/>
      <c r="B32" s="22"/>
      <c r="C32" s="22" t="s">
        <v>2</v>
      </c>
      <c r="D32" s="30"/>
      <c r="E32" s="31"/>
      <c r="F32" s="30"/>
      <c r="G32" s="63"/>
      <c r="H32" s="23"/>
      <c r="I32" s="56"/>
      <c r="J32" s="23"/>
      <c r="K32" s="24"/>
      <c r="L32" s="24"/>
      <c r="M32" s="7"/>
    </row>
    <row r="33" spans="1:14" ht="12.95" customHeight="1" thickBot="1">
      <c r="A33" s="62">
        <v>23</v>
      </c>
      <c r="B33" s="21" t="s">
        <v>15</v>
      </c>
      <c r="C33" s="85" t="s">
        <v>49</v>
      </c>
      <c r="D33" s="32">
        <v>1058622412.3200001</v>
      </c>
      <c r="E33" s="63">
        <v>129.34</v>
      </c>
      <c r="F33" s="32">
        <v>1226380284.1800001</v>
      </c>
      <c r="G33" s="63">
        <v>128.84</v>
      </c>
      <c r="H33" s="23"/>
      <c r="I33" s="42"/>
      <c r="J33" s="23"/>
      <c r="K33" s="24"/>
      <c r="L33" s="24"/>
      <c r="M33" s="7"/>
      <c r="N33" s="25"/>
    </row>
    <row r="34" spans="1:14" ht="12.95" customHeight="1" thickBot="1">
      <c r="A34" s="62">
        <v>24</v>
      </c>
      <c r="B34" s="21" t="s">
        <v>30</v>
      </c>
      <c r="C34" s="85" t="s">
        <v>50</v>
      </c>
      <c r="D34" s="32">
        <v>380083639.49000001</v>
      </c>
      <c r="E34" s="63">
        <v>1.2876000000000001</v>
      </c>
      <c r="F34" s="32">
        <v>379799919.38999999</v>
      </c>
      <c r="G34" s="63">
        <v>1.2866</v>
      </c>
      <c r="H34" s="23"/>
      <c r="I34" s="42"/>
      <c r="J34" s="23"/>
      <c r="K34" s="24"/>
      <c r="L34" s="24"/>
      <c r="M34" s="7"/>
      <c r="N34" s="25"/>
    </row>
    <row r="35" spans="1:14" ht="12.95" customHeight="1" thickBot="1">
      <c r="A35" s="62">
        <v>25</v>
      </c>
      <c r="B35" s="21" t="s">
        <v>92</v>
      </c>
      <c r="C35" s="85" t="s">
        <v>51</v>
      </c>
      <c r="D35" s="32">
        <v>1110870438.1199999</v>
      </c>
      <c r="E35" s="63">
        <v>1941.5</v>
      </c>
      <c r="F35" s="32">
        <v>1112207144.0699999</v>
      </c>
      <c r="G35" s="63">
        <v>1944.52</v>
      </c>
      <c r="H35" s="23"/>
      <c r="I35" s="42"/>
      <c r="J35" s="23"/>
      <c r="K35" s="24"/>
      <c r="L35" s="24"/>
      <c r="M35" s="7"/>
      <c r="N35" s="25"/>
    </row>
    <row r="36" spans="1:14" ht="12.95" customHeight="1" thickBot="1">
      <c r="A36" s="62">
        <v>26</v>
      </c>
      <c r="B36" s="21" t="s">
        <v>41</v>
      </c>
      <c r="C36" s="86" t="s">
        <v>52</v>
      </c>
      <c r="D36" s="32">
        <v>434641872.77999997</v>
      </c>
      <c r="E36" s="63">
        <v>1.21</v>
      </c>
      <c r="F36" s="32">
        <v>435464222.5</v>
      </c>
      <c r="G36" s="63">
        <v>1.21</v>
      </c>
      <c r="H36" s="23"/>
      <c r="I36" s="46"/>
      <c r="J36" s="23"/>
      <c r="K36" s="24"/>
      <c r="L36" s="24"/>
      <c r="M36" s="7"/>
      <c r="N36" s="25"/>
    </row>
    <row r="37" spans="1:14" ht="12.95" customHeight="1" thickBot="1">
      <c r="A37" s="62">
        <v>27</v>
      </c>
      <c r="B37" s="21" t="s">
        <v>19</v>
      </c>
      <c r="C37" s="87" t="s">
        <v>53</v>
      </c>
      <c r="D37" s="32">
        <v>755891514.41999996</v>
      </c>
      <c r="E37" s="63">
        <v>1685.96</v>
      </c>
      <c r="F37" s="32">
        <v>757595186.44000006</v>
      </c>
      <c r="G37" s="63">
        <v>1689.19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62">
        <v>28</v>
      </c>
      <c r="B38" s="21" t="s">
        <v>54</v>
      </c>
      <c r="C38" s="85" t="s">
        <v>55</v>
      </c>
      <c r="D38" s="32">
        <v>5436208255.2399998</v>
      </c>
      <c r="E38" s="63">
        <v>1</v>
      </c>
      <c r="F38" s="32">
        <v>5425704765.4300003</v>
      </c>
      <c r="G38" s="63">
        <v>1</v>
      </c>
      <c r="H38" s="23"/>
      <c r="I38" s="42"/>
      <c r="J38" s="23"/>
      <c r="K38" s="24"/>
      <c r="L38" s="24"/>
      <c r="M38" s="7"/>
      <c r="N38" s="25"/>
    </row>
    <row r="39" spans="1:14" ht="12.95" customHeight="1" thickBot="1">
      <c r="A39" s="62">
        <v>29</v>
      </c>
      <c r="B39" s="33" t="s">
        <v>38</v>
      </c>
      <c r="C39" s="85" t="s">
        <v>56</v>
      </c>
      <c r="D39" s="32">
        <v>715323114.19000006</v>
      </c>
      <c r="E39" s="63">
        <v>15.5204</v>
      </c>
      <c r="F39" s="32">
        <v>715002496.58000004</v>
      </c>
      <c r="G39" s="63">
        <v>15.513199999999999</v>
      </c>
      <c r="H39" s="23"/>
      <c r="I39" s="42"/>
      <c r="J39" s="23"/>
      <c r="K39" s="24"/>
      <c r="L39" s="24"/>
      <c r="M39" s="7"/>
      <c r="N39" s="25"/>
    </row>
    <row r="40" spans="1:14" ht="12.95" customHeight="1" thickBot="1">
      <c r="A40" s="62">
        <v>30</v>
      </c>
      <c r="B40" s="21" t="s">
        <v>45</v>
      </c>
      <c r="C40" s="85" t="s">
        <v>57</v>
      </c>
      <c r="D40" s="32">
        <v>4451944941.3000002</v>
      </c>
      <c r="E40" s="63">
        <v>1131.19</v>
      </c>
      <c r="F40" s="32">
        <v>4392787040.5299997</v>
      </c>
      <c r="G40" s="63">
        <v>1089.83</v>
      </c>
      <c r="H40" s="23"/>
      <c r="I40" s="42"/>
      <c r="J40" s="23"/>
      <c r="K40" s="24"/>
      <c r="L40" s="24"/>
      <c r="M40" s="7"/>
      <c r="N40" s="25"/>
    </row>
    <row r="41" spans="1:14" ht="12.95" customHeight="1" thickBot="1">
      <c r="A41" s="62">
        <v>31</v>
      </c>
      <c r="B41" s="21" t="s">
        <v>15</v>
      </c>
      <c r="C41" s="85" t="s">
        <v>58</v>
      </c>
      <c r="D41" s="32">
        <v>2243730964.25</v>
      </c>
      <c r="E41" s="63">
        <v>153.86000000000001</v>
      </c>
      <c r="F41" s="32">
        <v>2235937508.5700002</v>
      </c>
      <c r="G41" s="63">
        <v>153.99</v>
      </c>
      <c r="I41" s="42"/>
      <c r="J41" s="23"/>
      <c r="K41" s="24"/>
      <c r="L41" s="24"/>
      <c r="M41" s="7"/>
      <c r="N41" s="25"/>
    </row>
    <row r="42" spans="1:14" ht="12.95" customHeight="1" thickBot="1">
      <c r="A42" s="62">
        <v>32</v>
      </c>
      <c r="B42" s="21" t="s">
        <v>59</v>
      </c>
      <c r="C42" s="85" t="s">
        <v>95</v>
      </c>
      <c r="D42" s="32">
        <v>518451889.87</v>
      </c>
      <c r="E42" s="63">
        <v>1.05</v>
      </c>
      <c r="F42" s="32">
        <v>518415889.87</v>
      </c>
      <c r="G42" s="63">
        <v>1.05</v>
      </c>
      <c r="H42" s="23"/>
      <c r="I42" s="46"/>
      <c r="J42" s="23"/>
      <c r="K42" s="24"/>
      <c r="L42" s="24"/>
      <c r="M42" s="7"/>
    </row>
    <row r="43" spans="1:14" ht="12.95" customHeight="1">
      <c r="A43" s="62"/>
      <c r="B43" s="17"/>
      <c r="C43" s="17"/>
      <c r="D43" s="30">
        <f>SUM(D33:D42)</f>
        <v>17105769041.980001</v>
      </c>
      <c r="E43" s="31"/>
      <c r="F43" s="30">
        <f>SUM(F33:F42)</f>
        <v>17199294457.559998</v>
      </c>
      <c r="G43" s="64"/>
      <c r="H43" s="23"/>
      <c r="I43" s="56"/>
      <c r="J43" s="23"/>
      <c r="K43" s="24"/>
      <c r="L43" s="24"/>
      <c r="M43" s="7"/>
    </row>
    <row r="44" spans="1:14" ht="12.95" customHeight="1" thickBot="1">
      <c r="A44" s="62"/>
      <c r="B44" s="22"/>
      <c r="C44" s="22" t="s">
        <v>3</v>
      </c>
      <c r="D44" s="30"/>
      <c r="E44" s="31"/>
      <c r="F44" s="30"/>
      <c r="G44" s="64"/>
      <c r="H44" s="23"/>
      <c r="I44" s="42"/>
      <c r="J44" s="23"/>
      <c r="K44" s="24"/>
      <c r="L44" s="24"/>
      <c r="M44" s="7"/>
      <c r="N44" s="25"/>
    </row>
    <row r="45" spans="1:14" ht="12.95" customHeight="1" thickBot="1">
      <c r="A45" s="62">
        <v>33</v>
      </c>
      <c r="B45" s="21" t="s">
        <v>59</v>
      </c>
      <c r="C45" s="85" t="s">
        <v>60</v>
      </c>
      <c r="D45" s="36">
        <v>2364120404</v>
      </c>
      <c r="E45" s="65">
        <v>100</v>
      </c>
      <c r="F45" s="36">
        <v>2365146093</v>
      </c>
      <c r="G45" s="65">
        <v>100</v>
      </c>
      <c r="H45" s="23"/>
      <c r="I45" s="42"/>
      <c r="J45" s="23"/>
      <c r="K45" s="24"/>
      <c r="L45" s="24"/>
      <c r="M45" s="7"/>
      <c r="N45" s="25"/>
    </row>
    <row r="46" spans="1:14" ht="12.95" customHeight="1" thickBot="1">
      <c r="A46" s="62">
        <v>34</v>
      </c>
      <c r="B46" s="27" t="s">
        <v>61</v>
      </c>
      <c r="C46" s="85" t="s">
        <v>62</v>
      </c>
      <c r="D46" s="28">
        <v>13775730899.700001</v>
      </c>
      <c r="E46" s="63">
        <v>50</v>
      </c>
      <c r="F46" s="28">
        <v>13772537437.120001</v>
      </c>
      <c r="G46" s="63">
        <v>50</v>
      </c>
      <c r="H46" s="23"/>
      <c r="I46" s="42"/>
      <c r="J46" s="23"/>
      <c r="K46" s="24"/>
      <c r="L46" s="24"/>
      <c r="M46" s="7"/>
      <c r="N46" s="25"/>
    </row>
    <row r="47" spans="1:14" ht="12.95" customHeight="1">
      <c r="A47" s="62">
        <v>35</v>
      </c>
      <c r="B47" s="37" t="s">
        <v>19</v>
      </c>
      <c r="C47" s="85" t="s">
        <v>63</v>
      </c>
      <c r="D47" s="28">
        <v>28692735230.09</v>
      </c>
      <c r="E47" s="63">
        <v>10.75</v>
      </c>
      <c r="F47" s="28">
        <v>28847459298.919998</v>
      </c>
      <c r="G47" s="63">
        <v>10.81</v>
      </c>
      <c r="H47" s="23"/>
      <c r="I47" s="8"/>
      <c r="J47" s="23"/>
      <c r="K47" s="24"/>
      <c r="L47" s="24"/>
      <c r="M47" s="7"/>
    </row>
    <row r="48" spans="1:14" ht="12.95" customHeight="1">
      <c r="A48" s="62"/>
      <c r="B48" s="22"/>
      <c r="C48" s="22"/>
      <c r="D48" s="30">
        <f>SUM(D45:D47)</f>
        <v>44832586533.790001</v>
      </c>
      <c r="E48" s="31">
        <v>0</v>
      </c>
      <c r="F48" s="30">
        <f>SUM(F45:F47)</f>
        <v>44985142829.040001</v>
      </c>
      <c r="G48" s="64">
        <v>0</v>
      </c>
      <c r="H48" s="23"/>
      <c r="I48" s="56"/>
      <c r="J48" s="23"/>
      <c r="K48" s="24"/>
      <c r="L48" s="24"/>
      <c r="M48" s="7"/>
    </row>
    <row r="49" spans="1:14" ht="12.95" customHeight="1" thickBot="1">
      <c r="A49" s="62"/>
      <c r="B49" s="22"/>
      <c r="C49" s="22" t="s">
        <v>4</v>
      </c>
      <c r="D49" s="30">
        <v>0</v>
      </c>
      <c r="E49" s="31"/>
      <c r="F49" s="30"/>
      <c r="G49" s="64"/>
      <c r="H49" s="23"/>
      <c r="I49" s="42"/>
      <c r="J49" s="23"/>
      <c r="K49" s="24"/>
      <c r="L49" s="24"/>
      <c r="M49" s="7"/>
      <c r="N49" s="25"/>
    </row>
    <row r="50" spans="1:14" ht="12.95" customHeight="1" thickBot="1">
      <c r="A50" s="62">
        <v>36</v>
      </c>
      <c r="B50" s="21" t="s">
        <v>28</v>
      </c>
      <c r="C50" s="85" t="s">
        <v>64</v>
      </c>
      <c r="D50" s="35">
        <v>149680577</v>
      </c>
      <c r="E50" s="63">
        <v>93.41</v>
      </c>
      <c r="F50" s="35">
        <v>147675764</v>
      </c>
      <c r="G50" s="63">
        <v>92.16</v>
      </c>
      <c r="H50" s="23"/>
      <c r="I50" s="42"/>
      <c r="J50" s="23"/>
      <c r="K50" s="24"/>
      <c r="L50" s="24"/>
      <c r="M50" s="7"/>
      <c r="N50" s="25"/>
    </row>
    <row r="51" spans="1:14" ht="12.95" customHeight="1" thickBot="1">
      <c r="A51" s="62">
        <v>37</v>
      </c>
      <c r="B51" s="21" t="s">
        <v>30</v>
      </c>
      <c r="C51" s="85" t="s">
        <v>65</v>
      </c>
      <c r="D51" s="32">
        <v>1124585168.46</v>
      </c>
      <c r="E51" s="63">
        <v>1.2421</v>
      </c>
      <c r="F51" s="32">
        <v>1121567475.9200001</v>
      </c>
      <c r="G51" s="63">
        <v>1.2386999999999999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62">
        <v>38</v>
      </c>
      <c r="B52" s="21" t="s">
        <v>66</v>
      </c>
      <c r="C52" s="87" t="s">
        <v>67</v>
      </c>
      <c r="D52" s="32">
        <v>1096080054.9100001</v>
      </c>
      <c r="E52" s="63">
        <v>1.84</v>
      </c>
      <c r="F52" s="32">
        <v>1085802251.1099999</v>
      </c>
      <c r="G52" s="63">
        <v>1.82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62">
        <v>39</v>
      </c>
      <c r="B53" s="21" t="s">
        <v>68</v>
      </c>
      <c r="C53" s="87" t="s">
        <v>69</v>
      </c>
      <c r="D53" s="36">
        <v>5114589659.1199999</v>
      </c>
      <c r="E53" s="63">
        <v>122.85</v>
      </c>
      <c r="F53" s="36">
        <v>5081829835.79</v>
      </c>
      <c r="G53" s="63">
        <v>122.07</v>
      </c>
      <c r="H53" s="23"/>
      <c r="I53" s="42"/>
      <c r="J53" s="23"/>
      <c r="K53" s="24"/>
      <c r="L53" s="24"/>
      <c r="M53" s="7"/>
      <c r="N53" s="25"/>
    </row>
    <row r="54" spans="1:14" ht="12.95" customHeight="1" thickBot="1">
      <c r="A54" s="62">
        <v>40</v>
      </c>
      <c r="B54" s="21" t="s">
        <v>28</v>
      </c>
      <c r="C54" s="85" t="s">
        <v>70</v>
      </c>
      <c r="D54" s="32">
        <v>166075691</v>
      </c>
      <c r="E54" s="63">
        <v>3.09</v>
      </c>
      <c r="F54" s="32">
        <v>164274596</v>
      </c>
      <c r="G54" s="63">
        <v>3.06</v>
      </c>
      <c r="H54" s="23"/>
      <c r="I54" s="42"/>
      <c r="J54" s="23"/>
      <c r="K54" s="24"/>
      <c r="L54" s="24"/>
      <c r="M54" s="7"/>
      <c r="N54" s="25"/>
    </row>
    <row r="55" spans="1:14" ht="12.95" customHeight="1" thickBot="1">
      <c r="A55" s="62">
        <v>41</v>
      </c>
      <c r="B55" s="21" t="s">
        <v>15</v>
      </c>
      <c r="C55" s="85" t="s">
        <v>71</v>
      </c>
      <c r="D55" s="32">
        <v>1231421534.27</v>
      </c>
      <c r="E55" s="63">
        <v>1854.41</v>
      </c>
      <c r="F55" s="32">
        <v>1226380284.1800001</v>
      </c>
      <c r="G55" s="63">
        <v>1845.41</v>
      </c>
      <c r="H55" s="23"/>
      <c r="I55" s="42"/>
      <c r="J55" s="23"/>
      <c r="K55" s="24"/>
      <c r="L55" s="24"/>
      <c r="M55" s="7"/>
      <c r="N55" s="25"/>
    </row>
    <row r="56" spans="1:14" ht="12.95" customHeight="1" thickBot="1">
      <c r="A56" s="62">
        <v>42</v>
      </c>
      <c r="B56" s="27" t="s">
        <v>26</v>
      </c>
      <c r="C56" s="85" t="s">
        <v>72</v>
      </c>
      <c r="D56" s="38">
        <v>49208842.969999999</v>
      </c>
      <c r="E56" s="65">
        <v>24.73</v>
      </c>
      <c r="F56" s="38">
        <v>48394323.909999996</v>
      </c>
      <c r="G56" s="65">
        <v>22.66</v>
      </c>
      <c r="H56" s="23"/>
      <c r="I56" s="42"/>
      <c r="J56" s="23"/>
      <c r="K56" s="24"/>
      <c r="L56" s="24"/>
      <c r="M56" s="7"/>
      <c r="N56" s="25"/>
    </row>
    <row r="57" spans="1:14" ht="12.95" customHeight="1" thickBot="1">
      <c r="A57" s="62">
        <v>43</v>
      </c>
      <c r="B57" s="27" t="s">
        <v>99</v>
      </c>
      <c r="C57" s="85" t="s">
        <v>98</v>
      </c>
      <c r="D57" s="38">
        <v>254040678.13</v>
      </c>
      <c r="E57" s="65">
        <v>101.96</v>
      </c>
      <c r="F57" s="38">
        <v>251559593.96000001</v>
      </c>
      <c r="G57" s="65">
        <v>104.3</v>
      </c>
      <c r="H57" s="23"/>
      <c r="I57" s="42"/>
      <c r="J57" s="23"/>
      <c r="K57" s="24"/>
      <c r="L57" s="24"/>
      <c r="M57" s="7"/>
    </row>
    <row r="58" spans="1:14" ht="12.95" customHeight="1">
      <c r="A58" s="62"/>
      <c r="B58" s="22"/>
      <c r="C58" s="22"/>
      <c r="D58" s="30">
        <f>SUM(D49:D57)</f>
        <v>9185682205.8599987</v>
      </c>
      <c r="E58" s="31"/>
      <c r="F58" s="30">
        <f>SUM(F50:F57)</f>
        <v>9127484124.8699989</v>
      </c>
      <c r="G58" s="64"/>
      <c r="H58" s="23"/>
      <c r="I58" s="56"/>
      <c r="J58" s="23"/>
      <c r="K58" s="24"/>
      <c r="L58" s="24"/>
      <c r="M58" s="7"/>
    </row>
    <row r="59" spans="1:14" ht="12.95" customHeight="1" thickBot="1">
      <c r="A59" s="62"/>
      <c r="B59" s="22"/>
      <c r="C59" s="22" t="s">
        <v>5</v>
      </c>
      <c r="D59" s="30"/>
      <c r="E59" s="31"/>
      <c r="F59" s="30"/>
      <c r="G59" s="64"/>
      <c r="H59" s="23"/>
      <c r="I59" s="8"/>
      <c r="K59" s="24"/>
      <c r="L59" s="24"/>
      <c r="M59" s="7"/>
      <c r="N59" s="25"/>
    </row>
    <row r="60" spans="1:14" s="39" customFormat="1" ht="12.95" customHeight="1" thickBot="1">
      <c r="A60" s="62">
        <v>44</v>
      </c>
      <c r="B60" s="21" t="s">
        <v>38</v>
      </c>
      <c r="C60" s="87" t="s">
        <v>73</v>
      </c>
      <c r="D60" s="32">
        <v>837306429.38999999</v>
      </c>
      <c r="E60" s="63">
        <v>14.3231</v>
      </c>
      <c r="F60" s="32">
        <v>835184016.23000002</v>
      </c>
      <c r="G60" s="63">
        <v>14.313700000000001</v>
      </c>
      <c r="H60" s="23"/>
      <c r="I60" s="8"/>
      <c r="K60" s="24"/>
      <c r="L60" s="24"/>
      <c r="M60" s="7"/>
      <c r="N60" s="25"/>
    </row>
    <row r="61" spans="1:14" ht="12.95" customHeight="1" thickBot="1">
      <c r="A61" s="62">
        <v>45</v>
      </c>
      <c r="B61" s="21" t="s">
        <v>74</v>
      </c>
      <c r="C61" s="87" t="s">
        <v>75</v>
      </c>
      <c r="D61" s="32">
        <v>2080436751.03</v>
      </c>
      <c r="E61" s="63">
        <v>0.96</v>
      </c>
      <c r="F61" s="32">
        <v>2082159258.3</v>
      </c>
      <c r="G61" s="63">
        <v>0.96</v>
      </c>
      <c r="H61" s="23"/>
      <c r="I61" s="8"/>
      <c r="K61" s="24"/>
      <c r="L61" s="24"/>
      <c r="M61" s="39"/>
      <c r="N61" s="25"/>
    </row>
    <row r="62" spans="1:14" ht="12" customHeight="1" thickBot="1">
      <c r="A62" s="62">
        <v>46</v>
      </c>
      <c r="B62" s="21" t="s">
        <v>15</v>
      </c>
      <c r="C62" s="87" t="s">
        <v>76</v>
      </c>
      <c r="D62" s="32">
        <v>3095397669.5</v>
      </c>
      <c r="E62" s="63">
        <v>1.1399999999999999</v>
      </c>
      <c r="F62" s="32">
        <v>3051690279.5500002</v>
      </c>
      <c r="G62" s="63">
        <v>1.1200000000000001</v>
      </c>
      <c r="H62" s="23"/>
      <c r="I62" s="8"/>
      <c r="K62" s="24"/>
      <c r="L62" s="24"/>
      <c r="M62" s="7"/>
      <c r="N62" s="25"/>
    </row>
    <row r="63" spans="1:14" ht="12" customHeight="1" thickBot="1">
      <c r="A63" s="62">
        <v>47</v>
      </c>
      <c r="B63" s="21" t="s">
        <v>17</v>
      </c>
      <c r="C63" s="87" t="s">
        <v>77</v>
      </c>
      <c r="D63" s="36">
        <v>187574850.58000001</v>
      </c>
      <c r="E63" s="63">
        <v>184.35</v>
      </c>
      <c r="F63" s="36">
        <v>329762817.87</v>
      </c>
      <c r="G63" s="63">
        <v>24.702500000000001</v>
      </c>
      <c r="H63" s="23"/>
      <c r="I63" s="8"/>
      <c r="K63" s="24"/>
      <c r="L63" s="24"/>
      <c r="M63" s="7"/>
      <c r="N63" s="40"/>
    </row>
    <row r="64" spans="1:14" ht="12" customHeight="1" thickBot="1">
      <c r="A64" s="62">
        <v>48</v>
      </c>
      <c r="B64" s="21" t="s">
        <v>15</v>
      </c>
      <c r="C64" s="88" t="s">
        <v>78</v>
      </c>
      <c r="D64" s="32">
        <v>330718228.81999999</v>
      </c>
      <c r="E64" s="63">
        <v>24.794799999999999</v>
      </c>
      <c r="F64" s="32">
        <v>185923208.11000001</v>
      </c>
      <c r="G64" s="63">
        <v>183.2</v>
      </c>
      <c r="H64" s="23"/>
      <c r="I64" s="8"/>
      <c r="K64" s="24"/>
      <c r="L64" s="24"/>
      <c r="M64" s="7"/>
      <c r="N64" s="25"/>
    </row>
    <row r="65" spans="1:14" ht="12" customHeight="1">
      <c r="A65" s="62"/>
      <c r="B65" s="34"/>
      <c r="C65" s="34"/>
      <c r="D65" s="41">
        <f>SUM(D60:D64)</f>
        <v>6531433929.3199997</v>
      </c>
      <c r="E65" s="41"/>
      <c r="F65" s="41">
        <f>SUM(F60:F64)</f>
        <v>6484719580.0599995</v>
      </c>
      <c r="G65" s="64"/>
      <c r="H65" s="23"/>
      <c r="I65" s="47"/>
      <c r="K65" s="24"/>
      <c r="L65" s="24"/>
      <c r="M65" s="7"/>
      <c r="N65" s="25"/>
    </row>
    <row r="66" spans="1:14" ht="12" customHeight="1" thickBot="1">
      <c r="A66" s="62"/>
      <c r="B66" s="34"/>
      <c r="C66" s="34" t="s">
        <v>7</v>
      </c>
      <c r="D66" s="30"/>
      <c r="E66" s="31"/>
      <c r="F66" s="30"/>
      <c r="G66" s="64"/>
      <c r="H66" s="23"/>
      <c r="I66" s="42"/>
      <c r="K66" s="24"/>
      <c r="L66" s="24"/>
      <c r="M66" s="7"/>
      <c r="N66" s="25"/>
    </row>
    <row r="67" spans="1:14" ht="12" customHeight="1" thickBot="1">
      <c r="A67" s="62">
        <v>49</v>
      </c>
      <c r="B67" s="27" t="s">
        <v>26</v>
      </c>
      <c r="C67" s="85" t="s">
        <v>79</v>
      </c>
      <c r="D67" s="38">
        <v>1048022145.54</v>
      </c>
      <c r="E67" s="65">
        <v>552.20000000000005</v>
      </c>
      <c r="F67" s="38">
        <v>1046530115.74</v>
      </c>
      <c r="G67" s="65">
        <v>552.20000000000005</v>
      </c>
      <c r="H67" s="23"/>
      <c r="I67" s="42"/>
      <c r="K67" s="24"/>
      <c r="L67" s="24"/>
      <c r="M67" s="7"/>
      <c r="N67" s="25"/>
    </row>
    <row r="68" spans="1:14" ht="12" customHeight="1" thickBot="1">
      <c r="A68" s="62"/>
      <c r="B68" s="27"/>
      <c r="C68" s="22"/>
      <c r="D68" s="30"/>
      <c r="E68" s="31"/>
      <c r="F68" s="30"/>
      <c r="G68" s="64"/>
      <c r="H68" s="23"/>
      <c r="K68" s="24"/>
      <c r="L68" s="24"/>
      <c r="M68" s="7"/>
      <c r="N68" s="25"/>
    </row>
    <row r="69" spans="1:14" ht="12" customHeight="1" thickBot="1">
      <c r="A69" s="62"/>
      <c r="B69" s="21"/>
      <c r="C69" s="34" t="s">
        <v>6</v>
      </c>
      <c r="D69" s="30"/>
      <c r="E69" s="31"/>
      <c r="F69" s="30"/>
      <c r="G69" s="64"/>
      <c r="H69" s="23"/>
      <c r="K69" s="24"/>
      <c r="L69" s="24"/>
      <c r="M69" s="7"/>
      <c r="N69" s="25"/>
    </row>
    <row r="70" spans="1:14" ht="12" customHeight="1" thickBot="1">
      <c r="A70" s="62">
        <v>50</v>
      </c>
      <c r="B70" s="21" t="s">
        <v>15</v>
      </c>
      <c r="C70" s="87" t="s">
        <v>80</v>
      </c>
      <c r="D70" s="38">
        <v>555872527.51999998</v>
      </c>
      <c r="E70" s="65">
        <v>2090.5100000000002</v>
      </c>
      <c r="F70" s="38">
        <v>551901726.00999999</v>
      </c>
      <c r="G70" s="65">
        <v>2076</v>
      </c>
      <c r="H70" s="23"/>
      <c r="K70" s="24"/>
      <c r="L70" s="24"/>
      <c r="M70" s="7"/>
      <c r="N70" s="25"/>
    </row>
    <row r="71" spans="1:14" ht="12" customHeight="1" thickBot="1">
      <c r="A71" s="62">
        <v>51</v>
      </c>
      <c r="B71" s="21" t="s">
        <v>15</v>
      </c>
      <c r="C71" s="87" t="s">
        <v>81</v>
      </c>
      <c r="D71" s="38">
        <v>1313312577.52</v>
      </c>
      <c r="E71" s="65">
        <v>1854.44</v>
      </c>
      <c r="F71" s="38">
        <v>1315996766.5</v>
      </c>
      <c r="G71" s="65">
        <v>1858.23</v>
      </c>
      <c r="K71" s="24"/>
      <c r="L71" s="24"/>
      <c r="M71" s="7"/>
      <c r="N71" s="25"/>
    </row>
    <row r="72" spans="1:14" ht="12" customHeight="1" thickBot="1">
      <c r="A72" s="62">
        <v>52</v>
      </c>
      <c r="B72" s="21" t="s">
        <v>15</v>
      </c>
      <c r="C72" s="87" t="s">
        <v>82</v>
      </c>
      <c r="D72" s="38">
        <v>785748030.75999999</v>
      </c>
      <c r="E72" s="65">
        <v>1843.88</v>
      </c>
      <c r="F72" s="38">
        <v>784438267.88</v>
      </c>
      <c r="G72" s="65">
        <v>1840.76</v>
      </c>
      <c r="I72" s="43"/>
      <c r="K72" s="24"/>
      <c r="L72" s="24"/>
      <c r="M72" s="7"/>
      <c r="N72" s="25"/>
    </row>
    <row r="73" spans="1:14" ht="12" customHeight="1">
      <c r="A73" s="62"/>
      <c r="B73" s="33"/>
      <c r="C73" s="34"/>
      <c r="D73" s="30">
        <f>SUM(D70:D72)</f>
        <v>2654933135.8000002</v>
      </c>
      <c r="E73" s="31"/>
      <c r="F73" s="30">
        <f>SUM(F70:F72)</f>
        <v>2652336760.3899999</v>
      </c>
      <c r="G73" s="64"/>
      <c r="I73" s="43"/>
      <c r="K73" s="24"/>
      <c r="L73" s="24"/>
      <c r="M73" s="7"/>
      <c r="N73" s="25"/>
    </row>
    <row r="74" spans="1:14" ht="12" customHeight="1">
      <c r="A74" s="62"/>
      <c r="B74" s="33" t="s">
        <v>83</v>
      </c>
      <c r="C74" s="34"/>
      <c r="D74" s="30">
        <f>SUM(D24,D31,D43,D48,D58,D65,D67,D73)</f>
        <v>187100266476.86996</v>
      </c>
      <c r="E74" s="30">
        <v>0</v>
      </c>
      <c r="F74" s="30">
        <f>SUM(F24,F31,F43,F48,F58,F65,F67,F73)</f>
        <v>187329597604.01999</v>
      </c>
      <c r="G74" s="64"/>
      <c r="I74" s="43"/>
      <c r="K74" s="24"/>
      <c r="L74" s="24"/>
      <c r="M74" s="7"/>
      <c r="N74" s="25"/>
    </row>
    <row r="75" spans="1:14" ht="12" customHeight="1">
      <c r="A75" s="62"/>
      <c r="B75" s="33"/>
      <c r="C75" s="34"/>
      <c r="D75" s="30"/>
      <c r="E75" s="31"/>
      <c r="F75" s="30"/>
      <c r="G75" s="64"/>
      <c r="I75" s="8"/>
      <c r="K75" s="24"/>
      <c r="L75" s="24"/>
      <c r="M75" s="7"/>
    </row>
    <row r="76" spans="1:14" ht="12" customHeight="1">
      <c r="A76" s="62"/>
      <c r="B76" s="34"/>
      <c r="C76" s="34" t="s">
        <v>84</v>
      </c>
      <c r="D76" s="57">
        <v>41708</v>
      </c>
      <c r="E76" s="31"/>
      <c r="F76" s="30" t="s">
        <v>103</v>
      </c>
      <c r="G76" s="64"/>
      <c r="I76" s="8"/>
      <c r="K76" s="24"/>
      <c r="L76" s="24"/>
      <c r="M76" s="7"/>
    </row>
    <row r="77" spans="1:14" ht="12" customHeight="1" thickBot="1">
      <c r="A77" s="62">
        <v>1</v>
      </c>
      <c r="B77" s="37" t="s">
        <v>85</v>
      </c>
      <c r="C77" s="89" t="s">
        <v>86</v>
      </c>
      <c r="D77" s="38">
        <v>2798262000</v>
      </c>
      <c r="E77" s="65">
        <v>18.73</v>
      </c>
      <c r="F77" s="38">
        <v>2753442000</v>
      </c>
      <c r="G77" s="65">
        <v>18.43</v>
      </c>
      <c r="I77" s="8"/>
      <c r="M77" s="7"/>
    </row>
    <row r="78" spans="1:14" ht="12" customHeight="1">
      <c r="A78" s="62">
        <v>2</v>
      </c>
      <c r="B78" s="45" t="s">
        <v>87</v>
      </c>
      <c r="C78" s="89" t="s">
        <v>88</v>
      </c>
      <c r="D78" s="38">
        <v>286200000</v>
      </c>
      <c r="E78" s="65">
        <v>1908</v>
      </c>
      <c r="F78" s="38">
        <v>292500000</v>
      </c>
      <c r="G78" s="65">
        <v>1950</v>
      </c>
      <c r="I78" s="8"/>
      <c r="M78" s="7"/>
    </row>
    <row r="79" spans="1:14" ht="12" customHeight="1">
      <c r="A79" s="62"/>
      <c r="B79" s="37" t="s">
        <v>89</v>
      </c>
      <c r="C79" s="44"/>
      <c r="D79" s="73">
        <f>D77+D78</f>
        <v>3084462000</v>
      </c>
      <c r="E79" s="31"/>
      <c r="F79" s="73">
        <f>F77+F78</f>
        <v>3045942000</v>
      </c>
      <c r="G79" s="64"/>
      <c r="I79" s="46"/>
      <c r="K79" s="24"/>
      <c r="L79" s="24"/>
      <c r="M79" s="7"/>
      <c r="N79" s="25"/>
    </row>
    <row r="80" spans="1:14" ht="12" customHeight="1" thickBot="1">
      <c r="A80" s="68"/>
      <c r="B80" s="66" t="s">
        <v>90</v>
      </c>
      <c r="C80" s="66"/>
      <c r="D80" s="74">
        <f>SUM(D74,D79)</f>
        <v>190184728476.86996</v>
      </c>
      <c r="E80" s="74">
        <f t="shared" ref="E80:F80" si="0">SUM(E74,E79)</f>
        <v>0</v>
      </c>
      <c r="F80" s="74">
        <f t="shared" si="0"/>
        <v>190375539604.01999</v>
      </c>
      <c r="G80" s="67"/>
      <c r="I80" s="82"/>
      <c r="M80" s="7"/>
    </row>
    <row r="81" spans="1:14" ht="12" customHeight="1">
      <c r="A81" s="68"/>
      <c r="B81" s="37"/>
      <c r="C81" s="37"/>
      <c r="D81" s="95" t="s">
        <v>104</v>
      </c>
      <c r="E81" s="95"/>
      <c r="F81" s="95"/>
      <c r="G81" s="95"/>
      <c r="I81" s="8"/>
      <c r="K81" s="24"/>
      <c r="L81" s="24"/>
      <c r="M81" s="7"/>
      <c r="N81" s="25"/>
    </row>
    <row r="82" spans="1:14" ht="12" customHeight="1">
      <c r="A82" s="68"/>
      <c r="B82" s="37"/>
      <c r="C82" s="37"/>
      <c r="D82" s="95"/>
      <c r="E82" s="95"/>
      <c r="F82" s="95"/>
      <c r="G82" s="95"/>
      <c r="I82" s="8"/>
      <c r="K82" s="24"/>
      <c r="L82" s="24"/>
      <c r="M82" s="7"/>
      <c r="N82" s="25"/>
    </row>
    <row r="83" spans="1:14" ht="12" customHeight="1">
      <c r="A83" s="68"/>
      <c r="B83" s="37"/>
      <c r="C83" s="37"/>
      <c r="D83" s="37"/>
      <c r="E83" s="75"/>
      <c r="F83" s="37"/>
      <c r="G83" s="37"/>
      <c r="I83" s="8"/>
      <c r="M83" s="7"/>
    </row>
    <row r="84" spans="1:14" ht="12" customHeight="1">
      <c r="A84" s="68"/>
      <c r="B84" s="37"/>
      <c r="C84" s="37"/>
      <c r="D84" s="95" t="s">
        <v>91</v>
      </c>
      <c r="E84" s="95"/>
      <c r="F84" s="95"/>
      <c r="G84" s="95"/>
      <c r="I84" s="8"/>
      <c r="M84" s="7"/>
    </row>
    <row r="85" spans="1:14" ht="12" customHeight="1">
      <c r="A85" s="68"/>
      <c r="B85" s="37"/>
      <c r="C85" s="37"/>
      <c r="D85" s="95"/>
      <c r="E85" s="95"/>
      <c r="F85" s="95"/>
      <c r="G85" s="95"/>
      <c r="I85" s="47"/>
      <c r="M85" s="7"/>
    </row>
    <row r="86" spans="1:14" ht="12" customHeight="1">
      <c r="A86" s="68"/>
      <c r="B86" s="37"/>
      <c r="C86" s="37"/>
      <c r="D86" s="95"/>
      <c r="E86" s="95"/>
      <c r="F86" s="95"/>
      <c r="G86" s="95"/>
      <c r="I86" s="8"/>
      <c r="M86" s="7"/>
    </row>
    <row r="87" spans="1:14" ht="12" customHeight="1">
      <c r="A87" s="68"/>
      <c r="B87" s="37"/>
      <c r="C87" s="37"/>
      <c r="D87" s="37"/>
      <c r="E87" s="37"/>
      <c r="F87" s="37"/>
      <c r="G87" s="37"/>
      <c r="I87" s="8"/>
      <c r="M87" s="7"/>
    </row>
    <row r="88" spans="1:14" ht="12" customHeight="1">
      <c r="A88" s="76"/>
      <c r="B88" s="37"/>
      <c r="C88" s="37"/>
      <c r="D88" s="37"/>
      <c r="E88" s="37"/>
      <c r="F88" s="37"/>
      <c r="G88" s="37"/>
      <c r="I88" s="8"/>
      <c r="M88" s="7"/>
    </row>
    <row r="89" spans="1:14" ht="12" customHeight="1">
      <c r="A89" s="78"/>
      <c r="B89" s="37"/>
      <c r="C89" s="37"/>
      <c r="D89" s="77"/>
      <c r="E89" s="37"/>
      <c r="F89" s="37"/>
      <c r="G89" s="37"/>
      <c r="I89" s="8"/>
      <c r="M89" s="7"/>
    </row>
    <row r="90" spans="1:14" ht="12" customHeight="1">
      <c r="A90" s="78"/>
      <c r="B90" s="37"/>
      <c r="C90" s="37"/>
      <c r="D90" s="37"/>
      <c r="E90" s="37"/>
      <c r="F90" s="37"/>
      <c r="G90" s="37"/>
      <c r="I90" s="8"/>
      <c r="M90" s="7"/>
    </row>
    <row r="91" spans="1:14" ht="12" customHeight="1">
      <c r="A91" s="78"/>
      <c r="B91" s="37"/>
      <c r="C91" s="37"/>
      <c r="D91" s="37"/>
      <c r="E91" s="37"/>
      <c r="F91" s="37"/>
      <c r="G91" s="37"/>
      <c r="H91" s="39"/>
      <c r="I91" s="39"/>
      <c r="J91" s="39"/>
      <c r="M91" s="42"/>
    </row>
    <row r="92" spans="1:14" ht="12" customHeight="1">
      <c r="A92" s="78"/>
      <c r="B92" s="37"/>
      <c r="C92" s="37"/>
      <c r="D92" s="37"/>
      <c r="E92" s="79"/>
      <c r="F92" s="37"/>
      <c r="G92" s="37"/>
      <c r="H92" s="39"/>
      <c r="I92" s="39"/>
      <c r="J92" s="39"/>
      <c r="M92" s="42"/>
    </row>
    <row r="93" spans="1:14" ht="12" customHeight="1">
      <c r="A93" s="78"/>
      <c r="B93" s="37"/>
      <c r="C93" s="37"/>
      <c r="D93" s="75"/>
      <c r="E93" s="79"/>
      <c r="F93" s="37"/>
      <c r="G93" s="37"/>
      <c r="H93" s="39"/>
      <c r="I93" s="39"/>
      <c r="J93" s="39"/>
      <c r="M93" s="42"/>
    </row>
    <row r="94" spans="1:14" ht="12" customHeight="1">
      <c r="A94" s="78"/>
      <c r="B94" s="37"/>
      <c r="C94" s="37"/>
      <c r="D94" s="80"/>
      <c r="E94" s="79"/>
      <c r="F94" s="37"/>
      <c r="G94" s="37"/>
      <c r="H94" s="39"/>
      <c r="I94" s="39"/>
      <c r="J94" s="39"/>
      <c r="M94" s="42"/>
    </row>
    <row r="95" spans="1:14" ht="12" customHeight="1">
      <c r="A95" s="78"/>
      <c r="B95" s="33"/>
      <c r="C95" s="33"/>
      <c r="D95" s="81"/>
      <c r="E95" s="79"/>
      <c r="F95" s="37"/>
      <c r="G95" s="37"/>
      <c r="H95" s="39"/>
      <c r="I95" s="39"/>
      <c r="J95" s="39"/>
      <c r="M95" s="42"/>
    </row>
    <row r="96" spans="1:14" ht="12" customHeight="1">
      <c r="A96" s="78"/>
      <c r="B96" s="33"/>
      <c r="C96" s="33"/>
      <c r="D96" s="81"/>
      <c r="E96" s="79"/>
      <c r="F96" s="37"/>
      <c r="G96" s="37"/>
      <c r="H96" s="39"/>
      <c r="I96" s="39"/>
      <c r="J96" s="39"/>
      <c r="M96" s="42"/>
    </row>
    <row r="97" spans="1:13" ht="12" customHeight="1">
      <c r="A97" s="78"/>
      <c r="B97" s="33"/>
      <c r="C97" s="33"/>
      <c r="D97" s="81"/>
      <c r="E97" s="79"/>
      <c r="F97" s="37"/>
      <c r="G97" s="37"/>
      <c r="H97" s="39"/>
      <c r="I97" s="39"/>
      <c r="J97" s="39"/>
      <c r="M97" s="42"/>
    </row>
    <row r="98" spans="1:13" ht="12" customHeight="1">
      <c r="A98" s="78"/>
      <c r="B98" s="33"/>
      <c r="C98" s="33"/>
      <c r="D98" s="81"/>
      <c r="E98" s="79"/>
      <c r="F98" s="37"/>
      <c r="G98" s="37"/>
      <c r="H98" s="39"/>
      <c r="I98" s="39"/>
      <c r="J98" s="39"/>
      <c r="M98" s="42"/>
    </row>
    <row r="99" spans="1:13" ht="12" customHeight="1">
      <c r="A99" s="78"/>
      <c r="B99" s="33"/>
      <c r="C99" s="33"/>
      <c r="D99" s="81"/>
      <c r="E99" s="79"/>
      <c r="F99" s="37"/>
      <c r="G99" s="37"/>
      <c r="H99" s="39"/>
      <c r="I99" s="39"/>
      <c r="J99" s="39"/>
      <c r="M99" s="42"/>
    </row>
    <row r="100" spans="1:13" ht="12" customHeight="1">
      <c r="A100" s="11"/>
      <c r="B100" s="33"/>
      <c r="C100" s="33"/>
      <c r="D100" s="33"/>
      <c r="E100" s="79"/>
      <c r="F100" s="37"/>
      <c r="G100" s="37"/>
      <c r="H100" s="39"/>
      <c r="I100" s="39"/>
      <c r="J100" s="39"/>
      <c r="M100" s="42"/>
    </row>
    <row r="101" spans="1:13" ht="12" customHeight="1">
      <c r="B101" s="49"/>
      <c r="C101" s="49"/>
      <c r="D101" s="49"/>
      <c r="E101" s="48"/>
      <c r="F101" s="39"/>
      <c r="G101" s="39"/>
      <c r="M101" s="42"/>
    </row>
    <row r="102" spans="1:13" ht="12" customHeight="1">
      <c r="B102" s="50"/>
      <c r="C102" s="50"/>
      <c r="D102" s="50"/>
      <c r="E102" s="51"/>
      <c r="M102" s="42"/>
    </row>
    <row r="103" spans="1:13" ht="12" customHeight="1">
      <c r="B103" s="50"/>
      <c r="C103" s="50"/>
      <c r="D103" s="52"/>
      <c r="E103" s="51"/>
      <c r="M103" s="42"/>
    </row>
    <row r="104" spans="1:13" ht="12" customHeight="1">
      <c r="B104" s="50"/>
      <c r="C104" s="50"/>
      <c r="D104" s="50"/>
      <c r="E104" s="51"/>
      <c r="M104" s="42"/>
    </row>
    <row r="105" spans="1:13" ht="12" customHeight="1">
      <c r="B105" s="50"/>
      <c r="C105" s="50"/>
      <c r="D105" s="50"/>
      <c r="E105" s="51"/>
      <c r="M105" s="42"/>
    </row>
    <row r="106" spans="1:13" ht="12" customHeight="1">
      <c r="B106" s="50"/>
      <c r="C106" s="50"/>
      <c r="D106" s="50"/>
      <c r="E106" s="51"/>
      <c r="M106" s="42"/>
    </row>
    <row r="107" spans="1:13" ht="12" customHeight="1">
      <c r="B107" s="50"/>
      <c r="C107" s="50"/>
      <c r="D107" s="50"/>
      <c r="E107" s="51"/>
      <c r="M107" s="42"/>
    </row>
    <row r="108" spans="1:13" ht="12" customHeight="1">
      <c r="B108" s="50"/>
      <c r="C108" s="50"/>
      <c r="D108" s="50"/>
      <c r="E108" s="51"/>
      <c r="M108" s="42"/>
    </row>
    <row r="109" spans="1:13" ht="12" customHeight="1">
      <c r="B109" s="50"/>
      <c r="C109" s="50"/>
      <c r="D109" s="50"/>
      <c r="E109" s="51"/>
      <c r="M109" s="42"/>
    </row>
    <row r="110" spans="1:13" ht="12" customHeight="1">
      <c r="B110" s="50"/>
      <c r="C110" s="50"/>
      <c r="D110" s="50"/>
      <c r="E110" s="51"/>
      <c r="M110" s="42"/>
    </row>
    <row r="111" spans="1:13" ht="12" customHeight="1">
      <c r="B111" s="50"/>
      <c r="C111" s="50"/>
      <c r="D111" s="50"/>
      <c r="E111" s="51"/>
      <c r="M111" s="42"/>
    </row>
    <row r="112" spans="1:13" ht="12" customHeight="1">
      <c r="B112" s="50"/>
      <c r="C112" s="50"/>
      <c r="D112" s="50"/>
      <c r="E112" s="53"/>
      <c r="M112" s="42"/>
    </row>
    <row r="113" spans="2:13" ht="12" customHeight="1">
      <c r="B113" s="50"/>
      <c r="C113" s="50"/>
      <c r="D113" s="50"/>
      <c r="E113" s="53"/>
      <c r="M113" s="42"/>
    </row>
    <row r="114" spans="2:13" ht="12" customHeight="1">
      <c r="B114" s="50"/>
      <c r="C114" s="50"/>
      <c r="D114" s="50"/>
      <c r="E114" s="51"/>
      <c r="M114" s="42"/>
    </row>
    <row r="115" spans="2:13" ht="12" customHeight="1">
      <c r="B115" s="50"/>
      <c r="C115" s="50"/>
      <c r="D115" s="50"/>
      <c r="E115" s="53"/>
      <c r="M115" s="42"/>
    </row>
    <row r="116" spans="2:13" ht="12" customHeight="1">
      <c r="B116" s="50"/>
      <c r="C116" s="50"/>
      <c r="D116" s="50"/>
      <c r="E116" s="53"/>
      <c r="M116" s="42"/>
    </row>
    <row r="117" spans="2:13" ht="12" customHeight="1">
      <c r="B117" s="50"/>
      <c r="C117" s="50"/>
      <c r="D117" s="50"/>
      <c r="E117" s="53"/>
      <c r="M117" s="42"/>
    </row>
    <row r="118" spans="2:13" ht="12" customHeight="1">
      <c r="B118" s="50"/>
      <c r="C118" s="50"/>
      <c r="D118" s="54"/>
      <c r="E118" s="53"/>
      <c r="M118" s="42"/>
    </row>
    <row r="119" spans="2:13" ht="12" customHeight="1">
      <c r="B119" s="50"/>
      <c r="C119" s="50"/>
      <c r="D119" s="50"/>
      <c r="E119" s="53"/>
      <c r="M119" s="42"/>
    </row>
    <row r="120" spans="2:13" ht="12" customHeight="1">
      <c r="B120" s="50"/>
      <c r="C120" s="50"/>
      <c r="D120" s="50"/>
      <c r="E120" s="53"/>
      <c r="M120" s="42"/>
    </row>
    <row r="121" spans="2:13" ht="12" customHeight="1">
      <c r="B121" s="50"/>
      <c r="C121" s="50"/>
      <c r="D121" s="50"/>
      <c r="E121" s="53"/>
      <c r="M121" s="42"/>
    </row>
    <row r="122" spans="2:13" ht="12" customHeight="1">
      <c r="B122" s="50"/>
      <c r="C122" s="50"/>
      <c r="D122" s="50"/>
      <c r="E122" s="51"/>
      <c r="M122" s="42"/>
    </row>
    <row r="123" spans="2:13" ht="12" customHeight="1">
      <c r="B123" s="50"/>
      <c r="C123" s="50"/>
      <c r="D123" s="50"/>
      <c r="E123" s="51"/>
      <c r="M123" s="42"/>
    </row>
    <row r="124" spans="2:13" ht="12" customHeight="1">
      <c r="B124" s="50"/>
      <c r="C124" s="50"/>
      <c r="D124" s="50"/>
      <c r="E124" s="51"/>
      <c r="M124" s="42"/>
    </row>
    <row r="125" spans="2:13" ht="12" customHeight="1">
      <c r="B125" s="50"/>
      <c r="C125" s="50"/>
      <c r="D125" s="50"/>
      <c r="E125" s="51"/>
      <c r="M125" s="42"/>
    </row>
    <row r="126" spans="2:13" ht="12" customHeight="1">
      <c r="B126" s="50"/>
      <c r="C126" s="50"/>
      <c r="D126" s="50"/>
      <c r="E126" s="51"/>
      <c r="M126" s="42"/>
    </row>
    <row r="127" spans="2:13" ht="12" customHeight="1">
      <c r="B127" s="50"/>
      <c r="C127" s="50"/>
      <c r="D127" s="50"/>
      <c r="E127" s="51"/>
      <c r="M127" s="42"/>
    </row>
    <row r="128" spans="2:13" ht="12" customHeight="1">
      <c r="B128" s="50"/>
      <c r="C128" s="50"/>
      <c r="D128" s="50"/>
      <c r="E128" s="51"/>
      <c r="M128" s="42"/>
    </row>
    <row r="129" spans="2:13" ht="12" customHeight="1">
      <c r="B129" s="50"/>
      <c r="C129" s="50"/>
      <c r="D129" s="50"/>
      <c r="E129" s="51"/>
      <c r="M129" s="42"/>
    </row>
    <row r="130" spans="2:13" ht="12" customHeight="1">
      <c r="B130" s="50"/>
      <c r="C130" s="50"/>
      <c r="D130" s="50"/>
      <c r="E130" s="51"/>
      <c r="M130" s="42"/>
    </row>
    <row r="131" spans="2:13" ht="12" customHeight="1">
      <c r="B131" s="50"/>
      <c r="C131" s="50"/>
      <c r="D131" s="50"/>
      <c r="E131" s="52"/>
      <c r="M131" s="42"/>
    </row>
    <row r="132" spans="2:13" ht="12" customHeight="1">
      <c r="B132" s="50"/>
      <c r="C132" s="50"/>
      <c r="D132" s="50"/>
      <c r="E132" s="51"/>
      <c r="M132" s="46"/>
    </row>
    <row r="133" spans="2:13" ht="12" customHeight="1">
      <c r="B133" s="50"/>
      <c r="C133" s="50"/>
      <c r="D133" s="50"/>
      <c r="E133" s="51"/>
      <c r="M133" s="46"/>
    </row>
    <row r="134" spans="2:13" ht="12" customHeight="1">
      <c r="B134" s="50"/>
      <c r="C134" s="50"/>
      <c r="D134" s="50"/>
      <c r="E134" s="51"/>
      <c r="M134" s="46"/>
    </row>
    <row r="135" spans="2:13" ht="12" customHeight="1">
      <c r="B135" s="50"/>
      <c r="C135" s="50"/>
      <c r="D135" s="50"/>
      <c r="E135" s="51"/>
    </row>
    <row r="136" spans="2:13" ht="12" customHeight="1">
      <c r="B136" s="52"/>
      <c r="C136" s="52"/>
      <c r="D136" s="55"/>
    </row>
    <row r="137" spans="2:13" ht="12" customHeight="1">
      <c r="B137" s="52"/>
      <c r="C137" s="52"/>
    </row>
    <row r="138" spans="2:13" ht="12" customHeight="1">
      <c r="B138" s="52"/>
      <c r="C138" s="52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D5" sqref="D5"/>
    </sheetView>
  </sheetViews>
  <sheetFormatPr defaultColWidth="8.85546875" defaultRowHeight="15"/>
  <cols>
    <col min="1" max="1" width="0.28515625" hidden="1" customWidth="1"/>
    <col min="2" max="2" width="19.5703125" customWidth="1"/>
    <col min="3" max="5" width="19" bestFit="1" customWidth="1"/>
    <col min="6" max="6" width="20.5703125" customWidth="1"/>
    <col min="7" max="7" width="18.85546875" customWidth="1"/>
    <col min="8" max="8" width="19.7109375" customWidth="1"/>
    <col min="9" max="9" width="19.5703125" customWidth="1"/>
    <col min="10" max="10" width="19.28515625" customWidth="1"/>
  </cols>
  <sheetData>
    <row r="1" spans="2:10">
      <c r="C1" s="83">
        <v>41880</v>
      </c>
      <c r="D1" s="84">
        <v>41887</v>
      </c>
      <c r="E1" s="83">
        <v>41894</v>
      </c>
      <c r="F1" s="83">
        <v>41901</v>
      </c>
      <c r="G1" s="83">
        <v>41908</v>
      </c>
      <c r="H1" s="83">
        <v>41915</v>
      </c>
      <c r="I1" s="83">
        <v>41922</v>
      </c>
      <c r="J1" s="83">
        <v>41922</v>
      </c>
    </row>
    <row r="2" spans="2:10">
      <c r="B2" t="s">
        <v>7</v>
      </c>
      <c r="C2" s="2">
        <v>1046071210.6799999</v>
      </c>
      <c r="D2" s="2">
        <v>1040672549.9400001</v>
      </c>
      <c r="E2" s="2">
        <v>1047216960.77</v>
      </c>
      <c r="F2" s="2">
        <v>1037709471.41</v>
      </c>
      <c r="G2" s="1">
        <v>1046004580.73</v>
      </c>
      <c r="H2" s="2">
        <v>1048022145.54</v>
      </c>
      <c r="I2" s="2">
        <v>1046530115.74</v>
      </c>
      <c r="J2" s="2">
        <v>1046530115.74</v>
      </c>
    </row>
    <row r="3" spans="2:10">
      <c r="B3" t="s">
        <v>6</v>
      </c>
      <c r="C3" s="2">
        <v>2516220531.9200001</v>
      </c>
      <c r="D3" s="2">
        <v>2510359096.1599998</v>
      </c>
      <c r="E3" s="2">
        <v>2537906254.77</v>
      </c>
      <c r="F3" s="2">
        <v>2537821791.23</v>
      </c>
      <c r="G3" s="2">
        <v>2541714771.6199999</v>
      </c>
      <c r="H3" s="2">
        <v>2654933135.8000002</v>
      </c>
      <c r="I3" s="2">
        <v>2652336760.3899999</v>
      </c>
      <c r="J3" s="2">
        <v>2652336760.3899999</v>
      </c>
    </row>
    <row r="4" spans="2:10">
      <c r="B4" t="s">
        <v>5</v>
      </c>
      <c r="C4" s="2">
        <v>6556324755.0500002</v>
      </c>
      <c r="D4" s="2">
        <v>6482115735.1199999</v>
      </c>
      <c r="E4" s="2">
        <v>6489445631.71</v>
      </c>
      <c r="F4" s="2">
        <v>6533466747.4499998</v>
      </c>
      <c r="G4" s="1">
        <v>6531929212.46</v>
      </c>
      <c r="H4" s="2">
        <v>6531433929.3199997</v>
      </c>
      <c r="I4" s="2">
        <v>6484719580.0600004</v>
      </c>
      <c r="J4" s="2">
        <v>6484719580.0600004</v>
      </c>
    </row>
    <row r="5" spans="2:10">
      <c r="B5" t="s">
        <v>4</v>
      </c>
      <c r="C5" s="2">
        <v>8775944601.8199997</v>
      </c>
      <c r="D5" s="2">
        <v>8732835716.7000008</v>
      </c>
      <c r="E5" s="2">
        <v>8741499355.5</v>
      </c>
      <c r="F5" s="2">
        <v>9029391851.9899998</v>
      </c>
      <c r="G5" s="1">
        <v>9085059640.7700005</v>
      </c>
      <c r="H5" s="2">
        <v>9185682205.8600006</v>
      </c>
      <c r="I5" s="2">
        <v>9127484124.8700008</v>
      </c>
      <c r="J5" s="2">
        <v>9127484124.8700008</v>
      </c>
    </row>
    <row r="6" spans="2:10">
      <c r="B6" t="s">
        <v>2</v>
      </c>
      <c r="C6" s="2">
        <v>16992030817.969999</v>
      </c>
      <c r="D6" s="2">
        <v>17002789745.26</v>
      </c>
      <c r="E6" s="2">
        <v>17081962610.780001</v>
      </c>
      <c r="F6" s="2">
        <v>17050478258.34</v>
      </c>
      <c r="G6" s="1">
        <v>17030201475.93</v>
      </c>
      <c r="H6" s="2">
        <v>17105769041.98</v>
      </c>
      <c r="I6" s="2">
        <v>17199294457.560001</v>
      </c>
      <c r="J6" s="2">
        <v>17199294457.560001</v>
      </c>
    </row>
    <row r="7" spans="2:10">
      <c r="B7" t="s">
        <v>0</v>
      </c>
      <c r="C7" s="2">
        <v>43615535065.25</v>
      </c>
      <c r="D7" s="2">
        <v>42442907043.779999</v>
      </c>
      <c r="E7" s="2">
        <v>43267540583.139999</v>
      </c>
      <c r="F7" s="2">
        <v>43205385587.57</v>
      </c>
      <c r="G7" s="1">
        <v>43147220227.650002</v>
      </c>
      <c r="H7" s="2">
        <v>43389293078.400002</v>
      </c>
      <c r="I7" s="2">
        <v>42904757930.620003</v>
      </c>
      <c r="J7" s="2">
        <v>42904757930.620003</v>
      </c>
    </row>
    <row r="8" spans="2:10">
      <c r="B8" t="s">
        <v>3</v>
      </c>
      <c r="C8" s="2">
        <v>41962928929.639999</v>
      </c>
      <c r="D8" s="2">
        <v>44599512881.889999</v>
      </c>
      <c r="E8" s="2">
        <v>44799977553.110001</v>
      </c>
      <c r="F8" s="2">
        <v>44794357290.239998</v>
      </c>
      <c r="G8" s="1">
        <v>44796386591.089996</v>
      </c>
      <c r="H8" s="2">
        <v>44832586533.790001</v>
      </c>
      <c r="I8" s="2">
        <v>44985142829.040001</v>
      </c>
      <c r="J8" s="2">
        <v>44985142829.040001</v>
      </c>
    </row>
    <row r="9" spans="2:10">
      <c r="B9" t="s">
        <v>1</v>
      </c>
      <c r="C9" s="2">
        <v>60888470496.779999</v>
      </c>
      <c r="D9" s="2">
        <v>61156625747.699997</v>
      </c>
      <c r="E9" s="2">
        <v>62004258787.620003</v>
      </c>
      <c r="F9" s="2">
        <v>62277095166.150002</v>
      </c>
      <c r="G9" s="1">
        <v>62014221303.449997</v>
      </c>
      <c r="H9" s="2">
        <v>62352546406.18</v>
      </c>
      <c r="I9" s="2">
        <v>62929331805.75</v>
      </c>
      <c r="J9" s="2">
        <v>62929331805.75</v>
      </c>
    </row>
    <row r="10" spans="2:10" s="4" customFormat="1">
      <c r="B10" s="4" t="s">
        <v>8</v>
      </c>
      <c r="C10" s="5">
        <f>SUM(C2:C9)</f>
        <v>182353526409.10999</v>
      </c>
      <c r="D10" s="5">
        <f>SUM(D2:D9)</f>
        <v>183967818516.54999</v>
      </c>
      <c r="E10" s="5">
        <f>SUM(E2:E9)</f>
        <v>185969807737.39999</v>
      </c>
      <c r="F10" s="5">
        <f>SUM(F2:F9)</f>
        <v>186465706164.37997</v>
      </c>
      <c r="G10" s="5">
        <f t="shared" ref="G10:J10" si="0">SUM(G2:G9)</f>
        <v>186192737803.70001</v>
      </c>
      <c r="H10" s="5">
        <f t="shared" si="0"/>
        <v>187100266476.87</v>
      </c>
      <c r="I10" s="5">
        <f t="shared" si="0"/>
        <v>187329597604.03</v>
      </c>
      <c r="J10" s="5">
        <f t="shared" si="0"/>
        <v>187329597604.03</v>
      </c>
    </row>
    <row r="11" spans="2:10">
      <c r="H11">
        <f>SUM(12:19)</f>
        <v>0</v>
      </c>
    </row>
    <row r="12" spans="2:10">
      <c r="C12" s="1"/>
      <c r="D12" s="1"/>
      <c r="E12" s="1"/>
    </row>
    <row r="14" spans="2:10">
      <c r="C14" s="3"/>
      <c r="D14" s="3"/>
      <c r="E14" s="3"/>
    </row>
    <row r="15" spans="2:10">
      <c r="C15" s="3"/>
      <c r="D15" s="3"/>
      <c r="E15" s="3"/>
    </row>
    <row r="16" spans="2:10">
      <c r="C16" s="3"/>
      <c r="D16" s="3"/>
      <c r="E16" s="3"/>
    </row>
    <row r="17" spans="3:5">
      <c r="C17" s="3"/>
      <c r="D17" s="3"/>
      <c r="E17" s="3"/>
    </row>
    <row r="18" spans="3:5">
      <c r="C18" s="3"/>
      <c r="D18" s="3"/>
      <c r="E18" s="3"/>
    </row>
    <row r="19" spans="3:5">
      <c r="C19" s="3"/>
      <c r="D19" s="3"/>
      <c r="E19" s="3"/>
    </row>
    <row r="20" spans="3:5">
      <c r="C20" s="3"/>
      <c r="D20" s="3"/>
      <c r="E20" s="3"/>
    </row>
    <row r="21" spans="3:5">
      <c r="C21" s="3"/>
      <c r="D21" s="3"/>
      <c r="E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egospel</cp:lastModifiedBy>
  <cp:lastPrinted>2014-10-10T08:40:29Z</cp:lastPrinted>
  <dcterms:created xsi:type="dcterms:W3CDTF">2014-07-02T14:15:07Z</dcterms:created>
  <dcterms:modified xsi:type="dcterms:W3CDTF">2014-10-15T15:46:55Z</dcterms:modified>
</cp:coreProperties>
</file>