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9"/>
  <c r="D58"/>
  <c r="F48"/>
  <c r="D79"/>
  <c r="J10" i="1"/>
  <c r="E80" i="9"/>
  <c r="F24"/>
  <c r="F31"/>
  <c r="F58"/>
  <c r="F65"/>
  <c r="F73"/>
  <c r="F79"/>
  <c r="D24"/>
  <c r="D31"/>
  <c r="D43"/>
  <c r="D48"/>
  <c r="D65"/>
  <c r="D73"/>
  <c r="D74"/>
  <c r="D80"/>
  <c r="I10" i="1"/>
  <c r="D99" i="9" l="1"/>
  <c r="H10" i="1"/>
  <c r="C10"/>
  <c r="D10"/>
  <c r="E10"/>
  <c r="F10"/>
  <c r="G10"/>
  <c r="F74" i="9" l="1"/>
  <c r="F80"/>
</calcChain>
</file>

<file path=xl/sharedStrings.xml><?xml version="1.0" encoding="utf-8"?>
<sst xmlns="http://schemas.openxmlformats.org/spreadsheetml/2006/main" count="150" uniqueCount="110">
  <si>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</si>
  <si>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</si>
  <si>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</si>
  <si>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</si>
  <si>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</si>
  <si>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</si>
  <si>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</si>
  <si>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</si>
  <si>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</si>
  <si>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</si>
  <si>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</si>
  <si>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</si>
  <si>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</si>
  <si>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</si>
  <si>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</si>
  <si>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</si>
  <si>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</si>
  <si>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</si>
  <si>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</si>
  <si>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</si>
  <si>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</si>
  <si>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</si>
  <si>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</si>
  <si>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</si>
  <si>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</si>
  <si>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</si>
  <si>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</si>
  <si>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</si>
  <si>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</si>
  <si>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</si>
  <si>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</si>
  <si>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</si>
  <si>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</si>
  <si>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</si>
  <si>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</si>
  <si>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</si>
  <si>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</si>
  <si>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</si>
  <si>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</si>
  <si>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</si>
  <si>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</si>
  <si>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</si>
  <si>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</si>
  <si>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</si>
  <si>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</si>
  <si>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</si>
  <si>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</si>
  <si>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</si>
  <si>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</si>
  <si>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</si>
  <si>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</si>
  <si>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</si>
  <si>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</si>
  <si>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</si>
  <si>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</si>
  <si>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</si>
  <si>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</si>
  <si>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</si>
  <si>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</si>
  <si>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</si>
  <si>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</si>
  <si>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</si>
  <si>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</si>
  <si>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</si>
  <si>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</si>
  <si>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</si>
  <si>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</si>
  <si>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</si>
  <si>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</si>
  <si>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</si>
  <si>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</si>
  <si>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</si>
  <si>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</si>
  <si>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</si>
  <si>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</si>
  <si>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</si>
  <si>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</si>
  <si>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</si>
  <si>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</si>
  <si>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</si>
  <si>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</si>
  <si>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</si>
  <si>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</si>
  <si>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</si>
  <si>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</si>
  <si>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</si>
  <si>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</si>
  <si>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</si>
  <si>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</si>
  <si>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</si>
  <si>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</si>
  <si>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</si>
  <si>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</si>
  <si>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</si>
  <si>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Aug 1</t>
  </si>
  <si>
    <t>Nigeria International Growth Fund</t>
  </si>
  <si>
    <t>Aug 8</t>
  </si>
  <si>
    <t>SFS Fixed Income Fund</t>
  </si>
  <si>
    <t>Aug 15</t>
  </si>
  <si>
    <t>AIICO Capital Ltd</t>
  </si>
  <si>
    <t>AIICO Money Market Fund</t>
  </si>
  <si>
    <t>Aug 22</t>
  </si>
  <si>
    <t>Sept 05</t>
  </si>
  <si>
    <t>Market Cap as at 12/9/2014</t>
  </si>
  <si>
    <t>;12 Sept</t>
  </si>
  <si>
    <t>NAV and Unit Price as at Week Ended September 19, 2014</t>
  </si>
  <si>
    <t>DV Balanced Fund</t>
  </si>
  <si>
    <t>Vetiva Fund Managers</t>
  </si>
  <si>
    <t>NET ASSET VALUES AND UNIT PRICES OF FUND MANAGEMENT AND COLLECTIVE INVESTMENTS SCHEMES AS AT WEEK ENDED 26 SEPTEMBER, 2014</t>
  </si>
  <si>
    <t>NAV and Unit Price as at Week Ended September 26, 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</si>
</sst>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5" fillId="0" borderId="20" xfId="0" applyFont="1" applyBorder="1"/>
    <xf numFmtId="16" fontId="0" fillId="0" borderId="0" xfId="0" quotePrefix="1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September 19, 2014)</a:t>
            </a:r>
            <a:r>
              <a:rPr lang="en-US" sz="2400"/>
              <a:t>  </a:t>
            </a:r>
          </a:p>
        </c:rich>
      </c:tx>
    </c:title>
    <c:plotArea>
      <c:layout>
        <c:manualLayout>
          <c:layoutTarget val="inner"/>
          <c:xMode val="edge"/>
          <c:yMode val="edge"/>
          <c:x val="9.0764423311584852E-2"/>
          <c:y val="0.13410692294495108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Trend'!$C$2:$H$2</c:f>
              <c:numCache>
                <c:formatCode>_(* #,##0.00_);_(* \(#,##0.00\);_(* "-"??_);_(@_)</c:formatCode>
                <c:ptCount val="6"/>
                <c:pt idx="0">
                  <c:v>1043231027.08</c:v>
                </c:pt>
                <c:pt idx="1">
                  <c:v>1082899568.3</c:v>
                </c:pt>
                <c:pt idx="2">
                  <c:v>1040200886.76</c:v>
                </c:pt>
                <c:pt idx="3">
                  <c:v>1042267749.0599999</c:v>
                </c:pt>
                <c:pt idx="4" formatCode="#,##0.00">
                  <c:v>1046071210.6799999</c:v>
                </c:pt>
                <c:pt idx="5" formatCode="#,##0.00">
                  <c:v>1040672549.9400001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Trend'!$C$3:$H$3</c:f>
              <c:numCache>
                <c:formatCode>_(* #,##0.00_);_(* \(#,##0.00\);_(* "-"??_);_(@_)</c:formatCode>
                <c:ptCount val="6"/>
                <c:pt idx="0">
                  <c:v>2396634932.3800001</c:v>
                </c:pt>
                <c:pt idx="1">
                  <c:v>2460158248.6999998</c:v>
                </c:pt>
                <c:pt idx="2">
                  <c:v>2478658474.3699999</c:v>
                </c:pt>
                <c:pt idx="3">
                  <c:v>2507340353.6300001</c:v>
                </c:pt>
                <c:pt idx="4" formatCode="#,##0.00">
                  <c:v>2516220531.9200001</c:v>
                </c:pt>
                <c:pt idx="5" formatCode="#,##0.00">
                  <c:v>2510359096.1599998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Trend'!$C$4:$H$4</c:f>
              <c:numCache>
                <c:formatCode>_(* #,##0.00_);_(* \(#,##0.00\);_(* "-"??_);_(@_)</c:formatCode>
                <c:ptCount val="6"/>
                <c:pt idx="0">
                  <c:v>6719864130.5200005</c:v>
                </c:pt>
                <c:pt idx="1">
                  <c:v>6761822959.2299995</c:v>
                </c:pt>
                <c:pt idx="2">
                  <c:v>6674527399.4799995</c:v>
                </c:pt>
                <c:pt idx="3">
                  <c:v>6583553884.9499998</c:v>
                </c:pt>
                <c:pt idx="4" formatCode="#,##0.00">
                  <c:v>6556324755.0500002</c:v>
                </c:pt>
                <c:pt idx="5" formatCode="#,##0.00">
                  <c:v>6482115735.1199999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Trend'!$C$5:$H$5</c:f>
              <c:numCache>
                <c:formatCode>_(* #,##0.00_);_(* \(#,##0.00\);_(* "-"??_);_(@_)</c:formatCode>
                <c:ptCount val="6"/>
                <c:pt idx="0">
                  <c:v>8866741940.1100006</c:v>
                </c:pt>
                <c:pt idx="1">
                  <c:v>8916039399</c:v>
                </c:pt>
                <c:pt idx="2">
                  <c:v>8770847263.5499992</c:v>
                </c:pt>
                <c:pt idx="3">
                  <c:v>8757603919.3999996</c:v>
                </c:pt>
                <c:pt idx="4" formatCode="#,##0.00">
                  <c:v>8775944601.8199997</c:v>
                </c:pt>
                <c:pt idx="5" formatCode="#,##0.00">
                  <c:v>8732835716.7000008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Trend'!$C$7:$H$7</c:f>
              <c:numCache>
                <c:formatCode>_(* #,##0.00_);_(* \(#,##0.00\);_(* "-"??_);_(@_)</c:formatCode>
                <c:ptCount val="6"/>
                <c:pt idx="0">
                  <c:v>43820309995.18</c:v>
                </c:pt>
                <c:pt idx="1">
                  <c:v>45072025708.330002</c:v>
                </c:pt>
                <c:pt idx="2">
                  <c:v>44026146275.480003</c:v>
                </c:pt>
                <c:pt idx="3">
                  <c:v>43970809094.080002</c:v>
                </c:pt>
                <c:pt idx="4" formatCode="#,##0.00">
                  <c:v>43615535065.25</c:v>
                </c:pt>
                <c:pt idx="5" formatCode="#,##0.00">
                  <c:v>42442907043.779999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Trend'!$C$8:$H$8</c:f>
              <c:numCache>
                <c:formatCode>_(* #,##0.00_);_(* \(#,##0.00\);_(* "-"??_);_(@_)</c:formatCode>
                <c:ptCount val="6"/>
                <c:pt idx="0">
                  <c:v>44185563488.629997</c:v>
                </c:pt>
                <c:pt idx="1">
                  <c:v>44312030192.769997</c:v>
                </c:pt>
                <c:pt idx="2">
                  <c:v>44304380734.529999</c:v>
                </c:pt>
                <c:pt idx="3">
                  <c:v>42198684804.370003</c:v>
                </c:pt>
                <c:pt idx="4" formatCode="#,##0.00">
                  <c:v>41962928929.639999</c:v>
                </c:pt>
                <c:pt idx="5" formatCode="#,##0.00">
                  <c:v>44599512881.889999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Trend'!$C$9:$H$9</c:f>
              <c:numCache>
                <c:formatCode>#,##0.00</c:formatCode>
                <c:ptCount val="6"/>
                <c:pt idx="0">
                  <c:v>59323018434.43</c:v>
                </c:pt>
                <c:pt idx="1">
                  <c:v>59518049090.150002</c:v>
                </c:pt>
                <c:pt idx="2">
                  <c:v>59121188351.120003</c:v>
                </c:pt>
                <c:pt idx="3">
                  <c:v>60454614775.269997</c:v>
                </c:pt>
                <c:pt idx="4">
                  <c:v>60888470496.779999</c:v>
                </c:pt>
                <c:pt idx="5">
                  <c:v>61156625747.699997</c:v>
                </c:pt>
              </c:numCache>
            </c:numRef>
          </c:val>
        </c:ser>
        <c:marker val="1"/>
        <c:axId val="130585344"/>
        <c:axId val="130586880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Trend'!$C$6:$H$6</c:f>
              <c:numCache>
                <c:formatCode>_(* #,##0.00_);_(* \(#,##0.00\);_(* "-"??_);_(@_)</c:formatCode>
                <c:ptCount val="6"/>
                <c:pt idx="0">
                  <c:v>16685088109.459999</c:v>
                </c:pt>
                <c:pt idx="1">
                  <c:v>16533427330.99</c:v>
                </c:pt>
                <c:pt idx="2">
                  <c:v>16985557885.68</c:v>
                </c:pt>
                <c:pt idx="3">
                  <c:v>16758843656.77</c:v>
                </c:pt>
                <c:pt idx="4" formatCode="#,##0.00">
                  <c:v>16992030817.969999</c:v>
                </c:pt>
                <c:pt idx="5" formatCode="#,##0.00">
                  <c:v>17002789745.26</c:v>
                </c:pt>
              </c:numCache>
            </c:numRef>
          </c:val>
        </c:ser>
        <c:marker val="1"/>
        <c:axId val="131663360"/>
        <c:axId val="131661824"/>
      </c:lineChart>
      <c:catAx>
        <c:axId val="1305853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30586880"/>
        <c:crosses val="autoZero"/>
        <c:auto val="1"/>
        <c:lblAlgn val="ctr"/>
        <c:lblOffset val="100"/>
      </c:catAx>
      <c:valAx>
        <c:axId val="13058688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0585344"/>
        <c:crosses val="autoZero"/>
        <c:crossBetween val="between"/>
      </c:valAx>
      <c:valAx>
        <c:axId val="131661824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131663360"/>
        <c:crosses val="max"/>
        <c:crossBetween val="between"/>
      </c:valAx>
      <c:catAx>
        <c:axId val="131663360"/>
        <c:scaling>
          <c:orientation val="minMax"/>
        </c:scaling>
        <c:delete val="1"/>
        <c:axPos val="b"/>
        <c:tickLblPos val="none"/>
        <c:crossAx val="131661824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771"/>
          <c:w val="0.85348694747790843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</a:t>
            </a:r>
            <a:r>
              <a:rPr lang="en-US" sz="1600" baseline="0"/>
              <a:t> 19 201</a:t>
            </a:r>
            <a:r>
              <a:rPr lang="en-US" sz="1600"/>
              <a:t>4)</a:t>
            </a:r>
          </a:p>
        </c:rich>
      </c:tx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Trend'!$C$10:$H$10</c:f>
              <c:numCache>
                <c:formatCode>_(* #,##0.00_);_(* \(#,##0.00\);_(* "-"??_);_(@_)</c:formatCode>
                <c:ptCount val="6"/>
                <c:pt idx="0">
                  <c:v>181997221030.70999</c:v>
                </c:pt>
                <c:pt idx="1">
                  <c:v>184656452497.47</c:v>
                </c:pt>
                <c:pt idx="2">
                  <c:v>183401507270.97</c:v>
                </c:pt>
                <c:pt idx="3">
                  <c:v>182273718237.53</c:v>
                </c:pt>
                <c:pt idx="4">
                  <c:v>182353526409.10999</c:v>
                </c:pt>
                <c:pt idx="5">
                  <c:v>183967818516.54999</c:v>
                </c:pt>
              </c:numCache>
            </c:numRef>
          </c:val>
        </c:ser>
        <c:marker val="1"/>
        <c:axId val="131692416"/>
        <c:axId val="131693952"/>
      </c:lineChart>
      <c:catAx>
        <c:axId val="1316924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1693952"/>
        <c:crosses val="autoZero"/>
        <c:auto val="1"/>
        <c:lblAlgn val="ctr"/>
        <c:lblOffset val="100"/>
      </c:catAx>
      <c:valAx>
        <c:axId val="13169395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169241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zoomScale="140" zoomScaleNormal="140" workbookViewId="0">
      <selection activeCell="D4" sqref="D4:E4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3.425781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0" t="s">
        <v>108</v>
      </c>
      <c r="B3" s="91"/>
      <c r="C3" s="91"/>
      <c r="D3" s="91"/>
      <c r="E3" s="91"/>
      <c r="F3" s="91"/>
      <c r="G3" s="92"/>
      <c r="I3" s="12"/>
      <c r="M3" s="7"/>
    </row>
    <row r="4" spans="1:14" ht="29.25" customHeight="1" thickBot="1">
      <c r="A4" s="9"/>
      <c r="B4" s="10"/>
      <c r="C4" s="10"/>
      <c r="D4" s="93" t="s">
        <v>105</v>
      </c>
      <c r="E4" s="94"/>
      <c r="F4" s="93" t="s">
        <v>109</v>
      </c>
      <c r="G4" s="95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22" t="s">
        <v>16</v>
      </c>
      <c r="D7" s="69">
        <v>13498747828.139999</v>
      </c>
      <c r="E7" s="70">
        <v>11207.93</v>
      </c>
      <c r="F7" s="69">
        <v>13418659293.48</v>
      </c>
      <c r="G7" s="70">
        <v>11213.92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22" t="s">
        <v>18</v>
      </c>
      <c r="D8" s="69">
        <v>5037904143</v>
      </c>
      <c r="E8" s="71">
        <v>332.85849999999999</v>
      </c>
      <c r="F8" s="69">
        <v>5029949653.5</v>
      </c>
      <c r="G8" s="71">
        <v>332.87900000000002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22" t="s">
        <v>20</v>
      </c>
      <c r="D9" s="69">
        <v>3647469593.9899998</v>
      </c>
      <c r="E9" s="70">
        <v>2513.6799999999998</v>
      </c>
      <c r="F9" s="69">
        <v>3653633242.8800001</v>
      </c>
      <c r="G9" s="70">
        <v>2517.5500000000002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22" t="s">
        <v>95</v>
      </c>
      <c r="D10" s="69">
        <v>2321015595.5700002</v>
      </c>
      <c r="E10" s="71">
        <v>2.0499999999999998</v>
      </c>
      <c r="F10" s="69">
        <v>2328133830.7199998</v>
      </c>
      <c r="G10" s="71">
        <v>2.06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22" t="s">
        <v>23</v>
      </c>
      <c r="D11" s="28">
        <v>925481000.47000003</v>
      </c>
      <c r="E11" s="63">
        <v>1.43</v>
      </c>
      <c r="F11" s="28">
        <v>932585590.37</v>
      </c>
      <c r="G11" s="63">
        <v>1.44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22" t="s">
        <v>25</v>
      </c>
      <c r="D12" s="28">
        <v>640983896.97000003</v>
      </c>
      <c r="E12" s="63">
        <v>2.76</v>
      </c>
      <c r="F12" s="28">
        <v>641278621.52999997</v>
      </c>
      <c r="G12" s="63">
        <v>2.76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22" t="s">
        <v>27</v>
      </c>
      <c r="D13" s="28">
        <v>183010075.83000001</v>
      </c>
      <c r="E13" s="63">
        <v>123.67</v>
      </c>
      <c r="F13" s="28">
        <v>182047194.19</v>
      </c>
      <c r="G13" s="63">
        <v>122.76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22" t="s">
        <v>29</v>
      </c>
      <c r="D14" s="28">
        <v>250068795</v>
      </c>
      <c r="E14" s="63">
        <v>13.92</v>
      </c>
      <c r="F14" s="28">
        <v>249340796</v>
      </c>
      <c r="G14" s="63">
        <v>13.87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22" t="s">
        <v>31</v>
      </c>
      <c r="D15" s="28">
        <v>1490235095.4100001</v>
      </c>
      <c r="E15" s="63">
        <v>0.88970000000000005</v>
      </c>
      <c r="F15" s="28">
        <v>1482243290.6199999</v>
      </c>
      <c r="G15" s="63">
        <v>0.88470000000000004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22" t="s">
        <v>32</v>
      </c>
      <c r="D16" s="28">
        <v>4102574120.6500001</v>
      </c>
      <c r="E16" s="63">
        <v>16.850999999999999</v>
      </c>
      <c r="F16" s="28">
        <v>4089203436.1399999</v>
      </c>
      <c r="G16" s="63">
        <v>16.8202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22" t="s">
        <v>34</v>
      </c>
      <c r="D17" s="28">
        <v>1364241855.8699999</v>
      </c>
      <c r="E17" s="63">
        <v>0.6905</v>
      </c>
      <c r="F17" s="28">
        <v>1356915750.29</v>
      </c>
      <c r="G17" s="63">
        <v>0.68710000000000004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22" t="s">
        <v>36</v>
      </c>
      <c r="D18" s="28">
        <v>88787149.099999994</v>
      </c>
      <c r="E18" s="63">
        <v>1.1100000000000001</v>
      </c>
      <c r="F18" s="28">
        <v>87653564.219999999</v>
      </c>
      <c r="G18" s="63">
        <v>1.1000000000000001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22" t="s">
        <v>37</v>
      </c>
      <c r="D19" s="28">
        <v>177696576.78999999</v>
      </c>
      <c r="E19" s="63">
        <v>1.07</v>
      </c>
      <c r="F19" s="28">
        <v>172418239.91999999</v>
      </c>
      <c r="G19" s="63">
        <v>1.04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22" t="s">
        <v>39</v>
      </c>
      <c r="D20" s="28">
        <v>3977921015.8600001</v>
      </c>
      <c r="E20" s="63">
        <v>14.8889</v>
      </c>
      <c r="F20" s="28">
        <v>3990840412.1700001</v>
      </c>
      <c r="G20" s="63">
        <v>14.9763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22" t="s">
        <v>40</v>
      </c>
      <c r="D21" s="29">
        <v>443061252.45999998</v>
      </c>
      <c r="E21" s="63">
        <v>156.21</v>
      </c>
      <c r="F21" s="29">
        <v>443061252.45999998</v>
      </c>
      <c r="G21" s="63">
        <v>156.83000000000001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17" t="s">
        <v>42</v>
      </c>
      <c r="D22" s="28">
        <v>266192241.34999999</v>
      </c>
      <c r="E22" s="63">
        <v>1.1200000000000001</v>
      </c>
      <c r="F22" s="28">
        <v>295271072.39999998</v>
      </c>
      <c r="G22" s="63">
        <v>1.1100000000000001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17" t="s">
        <v>44</v>
      </c>
      <c r="D23" s="28">
        <v>4852150346.6800003</v>
      </c>
      <c r="E23" s="63">
        <v>103.24</v>
      </c>
      <c r="F23" s="28">
        <v>4852150346.6800003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43267540583.139999</v>
      </c>
      <c r="E24" s="30"/>
      <c r="F24" s="30">
        <f>SUM(F7:F23)</f>
        <v>43205385587.57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22" t="s">
        <v>93</v>
      </c>
      <c r="D26" s="32">
        <v>28468641557.66</v>
      </c>
      <c r="E26" s="70">
        <v>100</v>
      </c>
      <c r="F26" s="32">
        <v>28696532908.790001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22" t="s">
        <v>46</v>
      </c>
      <c r="D27" s="32">
        <v>27918697700</v>
      </c>
      <c r="E27" s="71">
        <v>100</v>
      </c>
      <c r="F27" s="32">
        <v>28019374400</v>
      </c>
      <c r="G27" s="71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22" t="s">
        <v>47</v>
      </c>
      <c r="D28" s="32">
        <v>175185552.78</v>
      </c>
      <c r="E28" s="70">
        <v>1.0786</v>
      </c>
      <c r="F28" s="32">
        <v>75671146.75</v>
      </c>
      <c r="G28" s="70">
        <v>1.0826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99</v>
      </c>
      <c r="C29" s="22" t="s">
        <v>100</v>
      </c>
      <c r="D29" s="32">
        <v>605302802.74000001</v>
      </c>
      <c r="E29" s="71">
        <v>100</v>
      </c>
      <c r="F29" s="32">
        <v>607220529.58000004</v>
      </c>
      <c r="G29" s="71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22" t="s">
        <v>48</v>
      </c>
      <c r="D30" s="32">
        <v>4836431174.4399996</v>
      </c>
      <c r="E30" s="63">
        <v>1</v>
      </c>
      <c r="F30" s="32">
        <v>4878296181.0299997</v>
      </c>
      <c r="G30" s="63">
        <v>1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62004258787.620003</v>
      </c>
      <c r="E31" s="31"/>
      <c r="F31" s="72">
        <f>SUM(F26:F30)</f>
        <v>62277095166.150002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22" t="s">
        <v>49</v>
      </c>
      <c r="D33" s="32">
        <v>1064349402.77</v>
      </c>
      <c r="E33" s="63">
        <v>129.61000000000001</v>
      </c>
      <c r="F33" s="32">
        <v>1062739173.21</v>
      </c>
      <c r="G33" s="63">
        <v>129.54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22" t="s">
        <v>50</v>
      </c>
      <c r="D34" s="32">
        <v>381046136.76999998</v>
      </c>
      <c r="E34" s="63">
        <v>1.2908999999999999</v>
      </c>
      <c r="F34" s="32">
        <v>380903520.14999998</v>
      </c>
      <c r="G34" s="63">
        <v>1.2906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22" t="s">
        <v>51</v>
      </c>
      <c r="D35" s="32">
        <v>1208131956.9200001</v>
      </c>
      <c r="E35" s="63">
        <v>1931.86</v>
      </c>
      <c r="F35" s="32">
        <v>1208131956.9200001</v>
      </c>
      <c r="G35" s="63">
        <v>100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17" t="s">
        <v>52</v>
      </c>
      <c r="D36" s="32">
        <v>475014494.66000003</v>
      </c>
      <c r="E36" s="63">
        <v>1.2</v>
      </c>
      <c r="F36" s="32">
        <v>434582062.69</v>
      </c>
      <c r="G36" s="63">
        <v>1.2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34" t="s">
        <v>53</v>
      </c>
      <c r="D37" s="32">
        <v>751727858.51999998</v>
      </c>
      <c r="E37" s="63">
        <v>1678.58</v>
      </c>
      <c r="F37" s="32">
        <v>753581832.25</v>
      </c>
      <c r="G37" s="63">
        <v>1681.75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22" t="s">
        <v>55</v>
      </c>
      <c r="D38" s="32">
        <v>5308677957.54</v>
      </c>
      <c r="E38" s="63">
        <v>1</v>
      </c>
      <c r="F38" s="32">
        <v>5302495661.1199999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22" t="s">
        <v>56</v>
      </c>
      <c r="D39" s="32">
        <v>718692626.63999999</v>
      </c>
      <c r="E39" s="63">
        <v>15.5059</v>
      </c>
      <c r="F39" s="32">
        <v>717770489.91999996</v>
      </c>
      <c r="G39" s="63">
        <v>15.4856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22" t="s">
        <v>57</v>
      </c>
      <c r="D40" s="32">
        <v>4442076087.2799997</v>
      </c>
      <c r="E40" s="63">
        <v>1127.93</v>
      </c>
      <c r="F40" s="32">
        <v>4461048390.4399996</v>
      </c>
      <c r="G40" s="63">
        <v>1129.3599999999999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22" t="s">
        <v>58</v>
      </c>
      <c r="D41" s="32">
        <v>2224183421.46</v>
      </c>
      <c r="E41" s="63">
        <v>153</v>
      </c>
      <c r="F41" s="32">
        <v>2221162503.4200001</v>
      </c>
      <c r="G41" s="63">
        <v>153.43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22" t="s">
        <v>97</v>
      </c>
      <c r="D42" s="32">
        <v>508062668.22000003</v>
      </c>
      <c r="E42" s="63">
        <v>1.04</v>
      </c>
      <c r="F42" s="32">
        <v>508062668.22000003</v>
      </c>
      <c r="G42" s="63">
        <v>1.04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17081962610.779997</v>
      </c>
      <c r="E43" s="31"/>
      <c r="F43" s="30">
        <f>SUM(F33:F42)</f>
        <v>17050478258.34</v>
      </c>
      <c r="G43" s="64">
        <v>0</v>
      </c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22" t="s">
        <v>60</v>
      </c>
      <c r="D45" s="36">
        <v>2355763876</v>
      </c>
      <c r="E45" s="65">
        <v>100</v>
      </c>
      <c r="F45" s="36">
        <v>2355763876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22" t="s">
        <v>62</v>
      </c>
      <c r="D46" s="28">
        <v>13751478447.02</v>
      </c>
      <c r="E46" s="63">
        <v>50</v>
      </c>
      <c r="F46" s="28">
        <v>13745858184.15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22" t="s">
        <v>63</v>
      </c>
      <c r="D47" s="28">
        <v>28692735230.09</v>
      </c>
      <c r="E47" s="63">
        <v>10.75</v>
      </c>
      <c r="F47" s="28">
        <v>28692735230.09</v>
      </c>
      <c r="G47" s="63">
        <v>10.75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44799977553.110001</v>
      </c>
      <c r="E48" s="31">
        <v>0</v>
      </c>
      <c r="F48" s="30">
        <f>SUM(F45:F47)</f>
        <v>44794357290.239998</v>
      </c>
      <c r="G48" s="64">
        <v>0</v>
      </c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22" t="s">
        <v>64</v>
      </c>
      <c r="D50" s="35">
        <v>148903762</v>
      </c>
      <c r="E50" s="63">
        <v>92.7</v>
      </c>
      <c r="F50" s="35">
        <v>147997834</v>
      </c>
      <c r="G50" s="63">
        <v>92.59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22" t="s">
        <v>65</v>
      </c>
      <c r="D51" s="32">
        <v>1133606737.79</v>
      </c>
      <c r="E51" s="63">
        <v>1.2525999999999999</v>
      </c>
      <c r="F51" s="32">
        <v>1130811820.97</v>
      </c>
      <c r="G51" s="63">
        <v>1.2492000000000001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34" t="s">
        <v>67</v>
      </c>
      <c r="D52" s="32">
        <v>1067157103.35</v>
      </c>
      <c r="E52" s="63">
        <v>1.85</v>
      </c>
      <c r="F52" s="32">
        <v>1064975572.36</v>
      </c>
      <c r="G52" s="63">
        <v>1.82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34" t="s">
        <v>69</v>
      </c>
      <c r="D53" s="36">
        <v>5022387480.3699999</v>
      </c>
      <c r="E53" s="63">
        <v>120.65</v>
      </c>
      <c r="F53" s="36">
        <v>5067085084.0200005</v>
      </c>
      <c r="G53" s="63">
        <v>121.73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22" t="s">
        <v>70</v>
      </c>
      <c r="D54" s="32">
        <v>165384623</v>
      </c>
      <c r="E54" s="63">
        <v>3.08</v>
      </c>
      <c r="F54" s="32">
        <v>165218071</v>
      </c>
      <c r="G54" s="63">
        <v>3.08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22" t="s">
        <v>71</v>
      </c>
      <c r="D55" s="32">
        <v>1155522861.22</v>
      </c>
      <c r="E55" s="63">
        <v>1840.86</v>
      </c>
      <c r="F55" s="32">
        <v>1156690401.3499999</v>
      </c>
      <c r="G55" s="63">
        <v>1844.64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22" t="s">
        <v>72</v>
      </c>
      <c r="D56" s="38">
        <v>48536787.770000003</v>
      </c>
      <c r="E56" s="65">
        <v>22.67</v>
      </c>
      <c r="F56" s="38">
        <v>48485400.229999997</v>
      </c>
      <c r="G56" s="65">
        <v>22.73</v>
      </c>
      <c r="H56" s="23"/>
      <c r="I56" s="42"/>
      <c r="J56" s="23"/>
      <c r="K56" s="24"/>
      <c r="L56" s="24"/>
      <c r="M56" s="7"/>
      <c r="N56" s="25"/>
    </row>
    <row r="57" spans="1:14" ht="12.95" customHeight="1" thickBot="1">
      <c r="A57" s="62">
        <v>43</v>
      </c>
      <c r="B57" s="27" t="s">
        <v>107</v>
      </c>
      <c r="C57" s="22" t="s">
        <v>106</v>
      </c>
      <c r="D57" s="38"/>
      <c r="E57" s="65"/>
      <c r="F57" s="38">
        <v>248127668.06</v>
      </c>
      <c r="G57" s="65">
        <v>102.88</v>
      </c>
      <c r="H57" s="23"/>
      <c r="I57" s="42"/>
      <c r="J57" s="23"/>
      <c r="K57" s="24"/>
      <c r="L57" s="24"/>
      <c r="M57" s="7"/>
    </row>
    <row r="58" spans="1:14" ht="12.95" customHeight="1">
      <c r="A58" s="62"/>
      <c r="B58" s="22"/>
      <c r="C58" s="22"/>
      <c r="D58" s="30">
        <f>SUM(D50:D57)</f>
        <v>8741499355.5</v>
      </c>
      <c r="E58" s="31"/>
      <c r="F58" s="30">
        <f>SUM(F50:F57)</f>
        <v>9029391851.9899998</v>
      </c>
      <c r="G58" s="64"/>
      <c r="H58" s="23"/>
      <c r="I58" s="56"/>
      <c r="J58" s="23"/>
      <c r="K58" s="24"/>
      <c r="L58" s="24"/>
      <c r="M58" s="7"/>
    </row>
    <row r="59" spans="1:14" ht="12.95" customHeight="1" thickBot="1">
      <c r="A59" s="62"/>
      <c r="B59" s="22"/>
      <c r="C59" s="22" t="s">
        <v>5</v>
      </c>
      <c r="D59" s="30"/>
      <c r="E59" s="31"/>
      <c r="F59" s="30"/>
      <c r="G59" s="64"/>
      <c r="H59" s="23"/>
      <c r="I59" s="8"/>
      <c r="K59" s="24"/>
      <c r="L59" s="24"/>
      <c r="M59" s="7"/>
      <c r="N59" s="25"/>
    </row>
    <row r="60" spans="1:14" s="39" customFormat="1" ht="12.95" customHeight="1" thickBot="1">
      <c r="A60" s="62">
        <v>44</v>
      </c>
      <c r="B60" s="21" t="s">
        <v>38</v>
      </c>
      <c r="C60" s="34" t="s">
        <v>73</v>
      </c>
      <c r="D60" s="32">
        <v>838873765.15999997</v>
      </c>
      <c r="E60" s="63">
        <v>14.301</v>
      </c>
      <c r="F60" s="32">
        <v>840787778.25</v>
      </c>
      <c r="G60" s="63">
        <v>14.3416</v>
      </c>
      <c r="H60" s="23"/>
      <c r="I60" s="8"/>
      <c r="K60" s="24"/>
      <c r="L60" s="24"/>
      <c r="M60" s="7"/>
      <c r="N60" s="25"/>
    </row>
    <row r="61" spans="1:14" ht="12.95" customHeight="1" thickBot="1">
      <c r="A61" s="62">
        <v>45</v>
      </c>
      <c r="B61" s="21" t="s">
        <v>74</v>
      </c>
      <c r="C61" s="34" t="s">
        <v>75</v>
      </c>
      <c r="D61" s="32">
        <v>2071780622.73</v>
      </c>
      <c r="E61" s="63">
        <v>0.95</v>
      </c>
      <c r="F61" s="32">
        <v>2082084906.9200001</v>
      </c>
      <c r="G61" s="63">
        <v>0.96</v>
      </c>
      <c r="H61" s="23"/>
      <c r="I61" s="8"/>
      <c r="K61" s="24"/>
      <c r="L61" s="24"/>
      <c r="M61" s="39"/>
      <c r="N61" s="25"/>
    </row>
    <row r="62" spans="1:14" ht="12" customHeight="1" thickBot="1">
      <c r="A62" s="62">
        <v>46</v>
      </c>
      <c r="B62" s="21" t="s">
        <v>15</v>
      </c>
      <c r="C62" s="34" t="s">
        <v>76</v>
      </c>
      <c r="D62" s="32">
        <v>3096716725.7399998</v>
      </c>
      <c r="E62" s="63">
        <v>1.1299999999999999</v>
      </c>
      <c r="F62" s="32">
        <v>3101713175.4699998</v>
      </c>
      <c r="G62" s="63">
        <v>1.1399999999999999</v>
      </c>
      <c r="H62" s="23"/>
      <c r="I62" s="8"/>
      <c r="K62" s="24"/>
      <c r="L62" s="24"/>
      <c r="M62" s="7"/>
      <c r="N62" s="25"/>
    </row>
    <row r="63" spans="1:14" ht="12" customHeight="1" thickBot="1">
      <c r="A63" s="62">
        <v>47</v>
      </c>
      <c r="B63" s="21" t="s">
        <v>17</v>
      </c>
      <c r="C63" s="34" t="s">
        <v>77</v>
      </c>
      <c r="D63" s="36">
        <v>304500805.76999998</v>
      </c>
      <c r="E63" s="63">
        <v>24.651199999999999</v>
      </c>
      <c r="F63" s="36">
        <v>329682480.48000002</v>
      </c>
      <c r="G63" s="63">
        <v>24.019300000000001</v>
      </c>
      <c r="H63" s="23"/>
      <c r="I63" s="8"/>
      <c r="K63" s="24"/>
      <c r="L63" s="24"/>
      <c r="M63" s="7"/>
      <c r="N63" s="40"/>
    </row>
    <row r="64" spans="1:14" ht="12" customHeight="1" thickBot="1">
      <c r="A64" s="62">
        <v>48</v>
      </c>
      <c r="B64" s="21" t="s">
        <v>15</v>
      </c>
      <c r="C64" s="21" t="s">
        <v>78</v>
      </c>
      <c r="D64" s="32">
        <v>177573712.31999999</v>
      </c>
      <c r="E64" s="63">
        <v>183.43</v>
      </c>
      <c r="F64" s="32">
        <v>179198406.33000001</v>
      </c>
      <c r="G64" s="63">
        <v>185.22</v>
      </c>
      <c r="H64" s="23"/>
      <c r="I64" s="8"/>
      <c r="K64" s="24"/>
      <c r="L64" s="24"/>
      <c r="M64" s="7"/>
      <c r="N64" s="25"/>
    </row>
    <row r="65" spans="1:14" ht="12" customHeight="1">
      <c r="A65" s="62"/>
      <c r="B65" s="34"/>
      <c r="C65" s="34"/>
      <c r="D65" s="41">
        <f>SUM(D60:D64)</f>
        <v>6489445631.7199993</v>
      </c>
      <c r="E65" s="41"/>
      <c r="F65" s="41">
        <f>SUM(F60:F64)</f>
        <v>6533466747.4499989</v>
      </c>
      <c r="G65" s="64"/>
      <c r="H65" s="23"/>
      <c r="I65" s="47"/>
      <c r="K65" s="24"/>
      <c r="L65" s="24"/>
      <c r="M65" s="7"/>
      <c r="N65" s="25"/>
    </row>
    <row r="66" spans="1:14" ht="12" customHeight="1" thickBot="1">
      <c r="A66" s="62"/>
      <c r="B66" s="34"/>
      <c r="C66" s="34" t="s">
        <v>7</v>
      </c>
      <c r="D66" s="30"/>
      <c r="E66" s="31"/>
      <c r="F66" s="30"/>
      <c r="G66" s="64"/>
      <c r="H66" s="23"/>
      <c r="I66" s="42"/>
      <c r="K66" s="24"/>
      <c r="L66" s="24"/>
      <c r="M66" s="7"/>
      <c r="N66" s="25"/>
    </row>
    <row r="67" spans="1:14" ht="12" customHeight="1" thickBot="1">
      <c r="A67" s="62">
        <v>49</v>
      </c>
      <c r="B67" s="27" t="s">
        <v>26</v>
      </c>
      <c r="C67" s="22" t="s">
        <v>79</v>
      </c>
      <c r="D67" s="38">
        <v>1047216960.77</v>
      </c>
      <c r="E67" s="65">
        <v>552.20000000000005</v>
      </c>
      <c r="F67" s="38">
        <v>1037709471.41</v>
      </c>
      <c r="G67" s="65">
        <v>552.20000000000005</v>
      </c>
      <c r="H67" s="23"/>
      <c r="I67" s="42"/>
      <c r="K67" s="24"/>
      <c r="L67" s="24"/>
      <c r="M67" s="7"/>
      <c r="N67" s="25"/>
    </row>
    <row r="68" spans="1:14" ht="12" customHeight="1" thickBot="1">
      <c r="A68" s="62"/>
      <c r="B68" s="27"/>
      <c r="C68" s="22"/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/>
      <c r="B69" s="21"/>
      <c r="C69" s="34" t="s">
        <v>6</v>
      </c>
      <c r="D69" s="30"/>
      <c r="E69" s="31"/>
      <c r="F69" s="30"/>
      <c r="G69" s="64"/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34" t="s">
        <v>80</v>
      </c>
      <c r="D70" s="38">
        <v>533574211.75999999</v>
      </c>
      <c r="E70" s="65">
        <v>2062</v>
      </c>
      <c r="F70" s="38">
        <v>537297462.38</v>
      </c>
      <c r="G70" s="65">
        <v>2076.7399999999998</v>
      </c>
      <c r="H70" s="23"/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34" t="s">
        <v>81</v>
      </c>
      <c r="D71" s="38">
        <v>1250216026.3</v>
      </c>
      <c r="E71" s="65">
        <v>1842.98</v>
      </c>
      <c r="F71" s="38">
        <v>1244202538.4300001</v>
      </c>
      <c r="G71" s="65">
        <v>1848.73</v>
      </c>
      <c r="K71" s="24"/>
      <c r="L71" s="24"/>
      <c r="M71" s="7"/>
      <c r="N71" s="25"/>
    </row>
    <row r="72" spans="1:14" ht="12" customHeight="1" thickBot="1">
      <c r="A72" s="62">
        <v>52</v>
      </c>
      <c r="B72" s="21" t="s">
        <v>15</v>
      </c>
      <c r="C72" s="34" t="s">
        <v>82</v>
      </c>
      <c r="D72" s="38">
        <v>754116016.71000004</v>
      </c>
      <c r="E72" s="65">
        <v>1831.14</v>
      </c>
      <c r="F72" s="38">
        <v>756321790.41999996</v>
      </c>
      <c r="G72" s="65">
        <v>1836.68</v>
      </c>
      <c r="I72" s="43"/>
      <c r="K72" s="24"/>
      <c r="L72" s="24"/>
      <c r="M72" s="7"/>
      <c r="N72" s="25"/>
    </row>
    <row r="73" spans="1:14" ht="12" customHeight="1">
      <c r="A73" s="62"/>
      <c r="B73" s="33"/>
      <c r="C73" s="34"/>
      <c r="D73" s="30">
        <f>SUM(D70:D72)</f>
        <v>2537906254.77</v>
      </c>
      <c r="E73" s="31"/>
      <c r="F73" s="30">
        <f>SUM(F70:F72)</f>
        <v>2537821791.23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 t="s">
        <v>83</v>
      </c>
      <c r="C74" s="34"/>
      <c r="D74" s="30">
        <f>SUM(D24,D31,D43,D48,D58,D65,D67,D73)</f>
        <v>185969807737.41</v>
      </c>
      <c r="E74" s="30">
        <v>0</v>
      </c>
      <c r="F74" s="30">
        <f>SUM(F24,F31,F43,F48,F58,F65,F67,F73)</f>
        <v>186465706164.38</v>
      </c>
      <c r="G74" s="64"/>
      <c r="I74" s="43"/>
      <c r="K74" s="24"/>
      <c r="L74" s="24"/>
      <c r="M74" s="7"/>
      <c r="N74" s="25"/>
    </row>
    <row r="75" spans="1:14" ht="12" customHeight="1">
      <c r="A75" s="62"/>
      <c r="B75" s="33"/>
      <c r="C75" s="34"/>
      <c r="D75" s="30"/>
      <c r="E75" s="31"/>
      <c r="F75" s="30"/>
      <c r="G75" s="64"/>
      <c r="I75" s="8"/>
      <c r="K75" s="24"/>
      <c r="L75" s="24"/>
      <c r="M75" s="7"/>
    </row>
    <row r="76" spans="1:14" ht="12" customHeight="1">
      <c r="A76" s="62"/>
      <c r="B76" s="34"/>
      <c r="C76" s="34" t="s">
        <v>84</v>
      </c>
      <c r="D76" s="57">
        <v>41768</v>
      </c>
      <c r="E76" s="31"/>
      <c r="F76" s="30" t="s">
        <v>103</v>
      </c>
      <c r="G76" s="64"/>
      <c r="I76" s="8"/>
      <c r="K76" s="24"/>
      <c r="L76" s="24"/>
      <c r="M76" s="7"/>
    </row>
    <row r="77" spans="1:14" ht="12" customHeight="1" thickBot="1">
      <c r="A77" s="62">
        <v>1</v>
      </c>
      <c r="B77" s="37" t="s">
        <v>85</v>
      </c>
      <c r="C77" s="44" t="s">
        <v>86</v>
      </c>
      <c r="D77" s="38">
        <v>2775852000</v>
      </c>
      <c r="E77" s="65">
        <v>18.579999999999998</v>
      </c>
      <c r="F77" s="38">
        <v>2787804000</v>
      </c>
      <c r="G77" s="65">
        <v>18.66</v>
      </c>
      <c r="I77" s="8"/>
      <c r="M77" s="7"/>
    </row>
    <row r="78" spans="1:14" ht="12" customHeight="1">
      <c r="A78" s="62">
        <v>2</v>
      </c>
      <c r="B78" s="45" t="s">
        <v>87</v>
      </c>
      <c r="C78" s="44" t="s">
        <v>88</v>
      </c>
      <c r="D78" s="38">
        <v>289158000</v>
      </c>
      <c r="E78" s="65">
        <v>1948</v>
      </c>
      <c r="F78" s="38">
        <v>291000000</v>
      </c>
      <c r="G78" s="65">
        <v>1940</v>
      </c>
      <c r="I78" s="8"/>
      <c r="M78" s="7"/>
    </row>
    <row r="79" spans="1:14" ht="12" customHeight="1">
      <c r="A79" s="62"/>
      <c r="B79" s="37" t="s">
        <v>89</v>
      </c>
      <c r="C79" s="44"/>
      <c r="D79" s="73">
        <f>D77+D78</f>
        <v>3065010000</v>
      </c>
      <c r="E79" s="31"/>
      <c r="F79" s="73">
        <f>F77+F78</f>
        <v>3078804000</v>
      </c>
      <c r="G79" s="64"/>
      <c r="I79" s="46"/>
      <c r="K79" s="24"/>
      <c r="L79" s="24"/>
      <c r="M79" s="7"/>
      <c r="N79" s="25"/>
    </row>
    <row r="80" spans="1:14" ht="12" customHeight="1" thickBot="1">
      <c r="A80" s="68"/>
      <c r="B80" s="66" t="s">
        <v>90</v>
      </c>
      <c r="C80" s="66"/>
      <c r="D80" s="74">
        <f>SUM(D74,D79)</f>
        <v>189034817737.41</v>
      </c>
      <c r="E80" s="74">
        <f t="shared" ref="E80:F80" si="0">SUM(E74,E79)</f>
        <v>0</v>
      </c>
      <c r="F80" s="74">
        <f t="shared" si="0"/>
        <v>189544510164.38</v>
      </c>
      <c r="G80" s="67"/>
      <c r="I80" s="86"/>
      <c r="M80" s="7"/>
    </row>
    <row r="81" spans="1:14" ht="12" customHeight="1">
      <c r="A81" s="68"/>
      <c r="B81" s="37"/>
      <c r="C81" s="37"/>
      <c r="D81" s="96"/>
      <c r="E81" s="96"/>
      <c r="F81" s="96"/>
      <c r="G81" s="96"/>
      <c r="I81" s="8"/>
      <c r="K81" s="24"/>
      <c r="L81" s="24"/>
      <c r="M81" s="7"/>
      <c r="N81" s="25"/>
    </row>
    <row r="82" spans="1:14" ht="12" customHeight="1">
      <c r="A82" s="68"/>
      <c r="B82" s="37"/>
      <c r="C82" s="88"/>
      <c r="D82" s="96"/>
      <c r="E82" s="96"/>
      <c r="F82" s="96"/>
      <c r="G82" s="96"/>
      <c r="I82" s="8"/>
      <c r="K82" s="24"/>
      <c r="L82" s="24"/>
      <c r="M82" s="7"/>
      <c r="N82" s="25"/>
    </row>
    <row r="83" spans="1:14" ht="12" customHeight="1">
      <c r="A83" s="68"/>
      <c r="B83" s="37"/>
      <c r="C83" s="37"/>
      <c r="D83" s="37"/>
      <c r="E83" s="75"/>
      <c r="F83" s="37"/>
      <c r="G83" s="37"/>
      <c r="I83" s="8"/>
      <c r="M83" s="7"/>
    </row>
    <row r="84" spans="1:14" ht="12" customHeight="1">
      <c r="A84" s="68"/>
      <c r="B84" s="37"/>
      <c r="C84" s="37"/>
      <c r="D84" s="96" t="s">
        <v>91</v>
      </c>
      <c r="E84" s="96"/>
      <c r="F84" s="96"/>
      <c r="G84" s="96"/>
      <c r="I84" s="8"/>
      <c r="M84" s="7"/>
    </row>
    <row r="85" spans="1:14" ht="12" customHeight="1">
      <c r="A85" s="68"/>
      <c r="B85" s="37"/>
      <c r="C85" s="37"/>
      <c r="D85" s="96"/>
      <c r="E85" s="96"/>
      <c r="F85" s="96"/>
      <c r="G85" s="96"/>
      <c r="I85" s="47"/>
      <c r="M85" s="7"/>
    </row>
    <row r="86" spans="1:14" ht="12" customHeight="1">
      <c r="A86" s="68"/>
      <c r="B86" s="37"/>
      <c r="C86" s="37"/>
      <c r="D86" s="96"/>
      <c r="E86" s="96"/>
      <c r="F86" s="96"/>
      <c r="G86" s="96"/>
      <c r="I86" s="8"/>
      <c r="M86" s="7"/>
    </row>
    <row r="87" spans="1:14" ht="12" customHeight="1">
      <c r="A87" s="68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6"/>
      <c r="B88" s="37"/>
      <c r="C88" s="37"/>
      <c r="D88" s="3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7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I90" s="8"/>
      <c r="M90" s="7"/>
    </row>
    <row r="91" spans="1:14" ht="12" customHeight="1">
      <c r="A91" s="78"/>
      <c r="B91" s="37"/>
      <c r="C91" s="37"/>
      <c r="D91" s="37"/>
      <c r="E91" s="37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37"/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75">
        <v>41468512984.610001</v>
      </c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7"/>
      <c r="C94" s="37"/>
      <c r="D94" s="80">
        <v>3293859522.4000001</v>
      </c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>
        <v>6053697550.9399996</v>
      </c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>
        <v>16632953335.610001</v>
      </c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>
        <v>12019664503.760002</v>
      </c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>
        <v>5701223181.2200003</v>
      </c>
      <c r="E98" s="79"/>
      <c r="F98" s="37"/>
      <c r="G98" s="37"/>
      <c r="H98" s="39"/>
      <c r="I98" s="39"/>
      <c r="J98" s="39"/>
      <c r="M98" s="42"/>
    </row>
    <row r="99" spans="1:13" ht="12" customHeight="1">
      <c r="A99" s="78"/>
      <c r="B99" s="33"/>
      <c r="C99" s="33"/>
      <c r="D99" s="81">
        <f>SUM(D93:D98)</f>
        <v>85169911078.540009</v>
      </c>
      <c r="E99" s="79"/>
      <c r="F99" s="37"/>
      <c r="G99" s="37"/>
      <c r="H99" s="39"/>
      <c r="I99" s="39"/>
      <c r="J99" s="39"/>
      <c r="M99" s="42"/>
    </row>
    <row r="100" spans="1:13" ht="12" customHeight="1">
      <c r="A100" s="11"/>
      <c r="B100" s="33"/>
      <c r="C100" s="33"/>
      <c r="D100" s="33"/>
      <c r="E100" s="79"/>
      <c r="F100" s="37"/>
      <c r="G100" s="37"/>
      <c r="H100" s="39"/>
      <c r="I100" s="39"/>
      <c r="J100" s="39"/>
      <c r="M100" s="42"/>
    </row>
    <row r="101" spans="1:13" ht="12" customHeight="1">
      <c r="B101" s="49"/>
      <c r="C101" s="49"/>
      <c r="D101" s="49"/>
      <c r="E101" s="48"/>
      <c r="F101" s="39"/>
      <c r="G101" s="39"/>
      <c r="M101" s="42"/>
    </row>
    <row r="102" spans="1:13" ht="12" customHeight="1">
      <c r="B102" s="50"/>
      <c r="C102" s="50"/>
      <c r="D102" s="50"/>
      <c r="E102" s="51"/>
      <c r="M102" s="42"/>
    </row>
    <row r="103" spans="1:13" ht="12" customHeight="1">
      <c r="B103" s="50"/>
      <c r="C103" s="50"/>
      <c r="D103" s="52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1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3"/>
      <c r="M113" s="42"/>
    </row>
    <row r="114" spans="2:13" ht="12" customHeight="1">
      <c r="B114" s="50"/>
      <c r="C114" s="50"/>
      <c r="D114" s="50"/>
      <c r="E114" s="51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0"/>
      <c r="E117" s="53"/>
      <c r="M117" s="42"/>
    </row>
    <row r="118" spans="2:13" ht="12" customHeight="1">
      <c r="B118" s="50"/>
      <c r="C118" s="50"/>
      <c r="D118" s="54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3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1"/>
      <c r="M130" s="42"/>
    </row>
    <row r="131" spans="2:13" ht="12" customHeight="1">
      <c r="B131" s="50"/>
      <c r="C131" s="50"/>
      <c r="D131" s="50"/>
      <c r="E131" s="52"/>
      <c r="M131" s="42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  <c r="M134" s="46"/>
    </row>
    <row r="135" spans="2:13" ht="12" customHeight="1">
      <c r="B135" s="50"/>
      <c r="C135" s="50"/>
      <c r="D135" s="50"/>
      <c r="E135" s="51"/>
    </row>
    <row r="136" spans="2:13" ht="12" customHeight="1">
      <c r="B136" s="52"/>
      <c r="C136" s="52"/>
      <c r="D136" s="55"/>
    </row>
    <row r="137" spans="2:13" ht="12" customHeight="1">
      <c r="B137" s="52"/>
      <c r="C137" s="52"/>
    </row>
    <row r="138" spans="2:13" ht="12" customHeight="1">
      <c r="B138" s="52"/>
      <c r="C138" s="52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3" width="20.28515625" customWidth="1"/>
    <col min="4" max="4" width="19" bestFit="1" customWidth="1"/>
    <col min="5" max="5" width="18.7109375" customWidth="1"/>
    <col min="6" max="8" width="19" bestFit="1" customWidth="1"/>
    <col min="9" max="9" width="20.5703125" customWidth="1"/>
    <col min="10" max="10" width="18.85546875" customWidth="1"/>
    <col min="11" max="11" width="18" bestFit="1" customWidth="1"/>
  </cols>
  <sheetData>
    <row r="1" spans="2:11">
      <c r="C1" s="85" t="s">
        <v>94</v>
      </c>
      <c r="D1" s="85" t="s">
        <v>96</v>
      </c>
      <c r="E1" s="85" t="s">
        <v>98</v>
      </c>
      <c r="F1" s="85" t="s">
        <v>101</v>
      </c>
      <c r="G1" s="87">
        <v>41880</v>
      </c>
      <c r="H1" s="89" t="s">
        <v>102</v>
      </c>
      <c r="I1" s="87" t="s">
        <v>104</v>
      </c>
      <c r="J1" s="87">
        <v>41901</v>
      </c>
    </row>
    <row r="2" spans="2:11">
      <c r="B2" t="s">
        <v>7</v>
      </c>
      <c r="C2" s="82">
        <v>1043231027.08</v>
      </c>
      <c r="D2" s="82">
        <v>1082899568.3</v>
      </c>
      <c r="E2" s="82">
        <v>1040200886.76</v>
      </c>
      <c r="F2" s="82">
        <v>1042267749.0599999</v>
      </c>
      <c r="G2" s="2">
        <v>1046071210.6799999</v>
      </c>
      <c r="H2" s="2">
        <v>1040672549.9400001</v>
      </c>
      <c r="I2" s="2">
        <v>1047216960.77</v>
      </c>
      <c r="J2" s="2">
        <v>1037709471.41</v>
      </c>
      <c r="K2" s="1"/>
    </row>
    <row r="3" spans="2:11">
      <c r="B3" t="s">
        <v>6</v>
      </c>
      <c r="C3" s="82">
        <v>2396634932.3800001</v>
      </c>
      <c r="D3" s="82">
        <v>2460158248.6999998</v>
      </c>
      <c r="E3" s="82">
        <v>2478658474.3699999</v>
      </c>
      <c r="F3" s="82">
        <v>2507340353.6300001</v>
      </c>
      <c r="G3" s="2">
        <v>2516220531.9200001</v>
      </c>
      <c r="H3" s="2">
        <v>2510359096.1599998</v>
      </c>
      <c r="I3" s="2">
        <v>2537906254.77</v>
      </c>
      <c r="J3" s="2">
        <v>2537821791.23</v>
      </c>
      <c r="K3" s="2"/>
    </row>
    <row r="4" spans="2:11">
      <c r="B4" t="s">
        <v>5</v>
      </c>
      <c r="C4" s="82">
        <v>6719864130.5200005</v>
      </c>
      <c r="D4" s="82">
        <v>6761822959.2299995</v>
      </c>
      <c r="E4" s="82">
        <v>6674527399.4799995</v>
      </c>
      <c r="F4" s="82">
        <v>6583553884.9499998</v>
      </c>
      <c r="G4" s="2">
        <v>6556324755.0500002</v>
      </c>
      <c r="H4" s="2">
        <v>6482115735.1199999</v>
      </c>
      <c r="I4" s="2">
        <v>6489445631.71</v>
      </c>
      <c r="J4" s="2">
        <v>6533466747.4499998</v>
      </c>
      <c r="K4" s="1"/>
    </row>
    <row r="5" spans="2:11">
      <c r="B5" t="s">
        <v>4</v>
      </c>
      <c r="C5" s="82">
        <v>8866741940.1100006</v>
      </c>
      <c r="D5" s="82">
        <v>8916039399</v>
      </c>
      <c r="E5" s="82">
        <v>8770847263.5499992</v>
      </c>
      <c r="F5" s="82">
        <v>8757603919.3999996</v>
      </c>
      <c r="G5" s="2">
        <v>8775944601.8199997</v>
      </c>
      <c r="H5" s="2">
        <v>8732835716.7000008</v>
      </c>
      <c r="I5" s="2">
        <v>8741499355.5</v>
      </c>
      <c r="J5" s="2">
        <v>9029391851.9899998</v>
      </c>
      <c r="K5" s="1"/>
    </row>
    <row r="6" spans="2:11">
      <c r="B6" t="s">
        <v>2</v>
      </c>
      <c r="C6" s="82">
        <v>16685088109.459999</v>
      </c>
      <c r="D6" s="82">
        <v>16533427330.99</v>
      </c>
      <c r="E6" s="82">
        <v>16985557885.68</v>
      </c>
      <c r="F6" s="82">
        <v>16758843656.77</v>
      </c>
      <c r="G6" s="2">
        <v>16992030817.969999</v>
      </c>
      <c r="H6" s="2">
        <v>17002789745.26</v>
      </c>
      <c r="I6" s="2">
        <v>17081962610.780001</v>
      </c>
      <c r="J6" s="2">
        <v>17050478258.34</v>
      </c>
      <c r="K6" s="1"/>
    </row>
    <row r="7" spans="2:11">
      <c r="B7" t="s">
        <v>0</v>
      </c>
      <c r="C7" s="84">
        <v>43820309995.18</v>
      </c>
      <c r="D7" s="84">
        <v>45072025708.330002</v>
      </c>
      <c r="E7" s="84">
        <v>44026146275.480003</v>
      </c>
      <c r="F7" s="84">
        <v>43970809094.080002</v>
      </c>
      <c r="G7" s="2">
        <v>43615535065.25</v>
      </c>
      <c r="H7" s="2">
        <v>42442907043.779999</v>
      </c>
      <c r="I7" s="2">
        <v>43267540583.139999</v>
      </c>
      <c r="J7" s="2">
        <v>43205385587.57</v>
      </c>
      <c r="K7" s="1"/>
    </row>
    <row r="8" spans="2:11">
      <c r="B8" t="s">
        <v>3</v>
      </c>
      <c r="C8" s="82">
        <v>44185563488.629997</v>
      </c>
      <c r="D8" s="82">
        <v>44312030192.769997</v>
      </c>
      <c r="E8" s="82">
        <v>44304380734.529999</v>
      </c>
      <c r="F8" s="82">
        <v>42198684804.370003</v>
      </c>
      <c r="G8" s="2">
        <v>41962928929.639999</v>
      </c>
      <c r="H8" s="2">
        <v>44599512881.889999</v>
      </c>
      <c r="I8" s="2">
        <v>44799977553.110001</v>
      </c>
      <c r="J8" s="2">
        <v>44794357290.239998</v>
      </c>
      <c r="K8" s="1"/>
    </row>
    <row r="9" spans="2:11">
      <c r="B9" t="s">
        <v>1</v>
      </c>
      <c r="C9" s="83">
        <v>59323018434.43</v>
      </c>
      <c r="D9" s="83">
        <v>59518049090.150002</v>
      </c>
      <c r="E9" s="83">
        <v>59121188351.120003</v>
      </c>
      <c r="F9" s="83">
        <v>60454614775.269997</v>
      </c>
      <c r="G9" s="2">
        <v>60888470496.779999</v>
      </c>
      <c r="H9" s="2">
        <v>61156625747.699997</v>
      </c>
      <c r="I9" s="2">
        <v>62004258787.620003</v>
      </c>
      <c r="J9" s="2">
        <v>62277095166.150002</v>
      </c>
      <c r="K9" s="1"/>
    </row>
    <row r="10" spans="2:11" s="4" customFormat="1">
      <c r="B10" s="4" t="s">
        <v>8</v>
      </c>
      <c r="C10" s="5">
        <f>SUM(C3:C9)</f>
        <v>181997221030.70999</v>
      </c>
      <c r="D10" s="5">
        <f t="shared" ref="D10:J10" si="0">SUM(D2:D9)</f>
        <v>184656452497.47</v>
      </c>
      <c r="E10" s="5">
        <f t="shared" si="0"/>
        <v>183401507270.97</v>
      </c>
      <c r="F10" s="5">
        <f t="shared" si="0"/>
        <v>182273718237.53</v>
      </c>
      <c r="G10" s="5">
        <f t="shared" si="0"/>
        <v>182353526409.10999</v>
      </c>
      <c r="H10" s="5">
        <f t="shared" si="0"/>
        <v>183967818516.54999</v>
      </c>
      <c r="I10" s="5">
        <f t="shared" si="0"/>
        <v>185969807737.39999</v>
      </c>
      <c r="J10" s="5">
        <f t="shared" si="0"/>
        <v>186465706164.37997</v>
      </c>
      <c r="K10" s="5"/>
    </row>
    <row r="12" spans="2:11">
      <c r="C12" s="1"/>
      <c r="D12" s="1"/>
      <c r="E12" s="1"/>
      <c r="F12" s="1"/>
      <c r="G12" s="1"/>
      <c r="H12" s="1"/>
    </row>
    <row r="14" spans="2:11">
      <c r="C14" s="3"/>
      <c r="D14" s="3"/>
      <c r="E14" s="3"/>
      <c r="F14" s="3"/>
      <c r="G14" s="3"/>
      <c r="H14" s="3"/>
    </row>
    <row r="15" spans="2:11">
      <c r="C15" s="3"/>
      <c r="D15" s="3"/>
      <c r="E15" s="3"/>
      <c r="F15" s="3"/>
      <c r="G15" s="3"/>
      <c r="H15" s="3"/>
    </row>
    <row r="16" spans="2:11">
      <c r="C16" s="3"/>
      <c r="D16" s="3"/>
      <c r="E16" s="3"/>
      <c r="F16" s="3"/>
      <c r="G16" s="3"/>
      <c r="H16" s="3"/>
    </row>
    <row r="17" spans="3:8">
      <c r="C17" s="3"/>
      <c r="D17" s="3"/>
      <c r="E17" s="3"/>
      <c r="F17" s="3"/>
      <c r="G17" s="3"/>
      <c r="H17" s="3"/>
    </row>
    <row r="18" spans="3:8">
      <c r="C18" s="3"/>
      <c r="D18" s="3"/>
      <c r="E18" s="3"/>
      <c r="F18" s="3"/>
      <c r="G18" s="3"/>
      <c r="H18" s="3"/>
    </row>
    <row r="19" spans="3:8">
      <c r="C19" s="3"/>
      <c r="D19" s="3"/>
      <c r="E19" s="3"/>
      <c r="F19" s="3"/>
      <c r="G19" s="3"/>
      <c r="H19" s="3"/>
    </row>
    <row r="20" spans="3:8">
      <c r="C20" s="3"/>
      <c r="D20" s="3"/>
      <c r="E20" s="3"/>
      <c r="F20" s="3"/>
      <c r="G20" s="3"/>
      <c r="H20" s="3"/>
    </row>
    <row r="21" spans="3:8">
      <c r="C21" s="3"/>
      <c r="D21" s="3"/>
      <c r="E21" s="3"/>
      <c r="F21" s="3"/>
      <c r="G21" s="3"/>
      <c r="H21" s="3"/>
    </row>
    <row r="22" spans="3:8">
      <c r="D22" s="1"/>
    </row>
    <row r="23" spans="3:8">
      <c r="D23" s="1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2014-08-28T07:19:50Z</cp:lastPrinted>
  <dcterms:created xsi:type="dcterms:W3CDTF">2014-07-02T14:15:07Z</dcterms:created>
  <dcterms:modified xsi:type="dcterms:W3CDTF">2014-10-02T11:59:19Z</dcterms:modified>
</cp:coreProperties>
</file>