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NAV Trend" sheetId="1" r:id="rId2"/>
    <sheet name="Sector Trend" sheetId="4" r:id="rId3"/>
    <sheet name="Total NAV" sheetId="8" r:id="rId4"/>
  </sheets>
  <definedNames>
    <definedName name="_xlnm.Print_Area" localSheetId="1">'NAV Trend'!$B$1:$J$9</definedName>
  </definedNames>
  <calcPr calcId="125725"/>
</workbook>
</file>

<file path=xl/calcChain.xml><?xml version="1.0" encoding="utf-8"?>
<calcChain xmlns="http://schemas.openxmlformats.org/spreadsheetml/2006/main">
  <c r="D72" i="9"/>
  <c r="F42"/>
  <c r="D42"/>
  <c r="I9" i="1"/>
  <c r="J9"/>
  <c r="C9"/>
  <c r="F60" i="9"/>
  <c r="D60"/>
  <c r="H9" i="1"/>
  <c r="G9"/>
  <c r="F9"/>
  <c r="E9"/>
  <c r="D9"/>
  <c r="F80" i="9"/>
  <c r="F72"/>
  <c r="F67"/>
  <c r="F47"/>
  <c r="F29"/>
  <c r="F22"/>
  <c r="D80"/>
  <c r="D67"/>
  <c r="D47"/>
  <c r="D29"/>
  <c r="D22"/>
  <c r="D73" l="1"/>
  <c r="D81" s="1"/>
  <c r="F73"/>
  <c r="F81" s="1"/>
</calcChain>
</file>

<file path=xl/sharedStrings.xml><?xml version="1.0" encoding="utf-8"?>
<sst xmlns="http://schemas.openxmlformats.org/spreadsheetml/2006/main" count="161" uniqueCount="112">
  <si>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</si>
  <si>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</si>
  <si>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</si>
  <si>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</si>
  <si>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</si>
  <si>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</si>
  <si>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</si>
  <si>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</si>
  <si>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</si>
  <si>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</si>
  <si>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</si>
  <si>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</si>
  <si>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</si>
  <si>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</si>
  <si>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</si>
  <si>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</si>
  <si>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</si>
  <si>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</si>
  <si>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</si>
  <si>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</si>
  <si>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</si>
  <si>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</si>
  <si>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</si>
  <si>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</si>
  <si>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</si>
  <si>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</si>
  <si>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</si>
  <si>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</si>
  <si>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</si>
  <si>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</si>
  <si>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</si>
  <si>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</si>
  <si>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</si>
  <si>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</si>
  <si>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</si>
  <si>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</si>
  <si>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</si>
  <si>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</si>
  <si>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</si>
  <si>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</si>
  <si>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</si>
  <si>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</si>
  <si>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</si>
  <si>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</si>
  <si>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</si>
  <si>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</si>
  <si>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</si>
  <si>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</si>
  <si>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</si>
  <si>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</si>
  <si>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</si>
  <si>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</si>
  <si>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</si>
  <si>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</si>
  <si>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</si>
  <si>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</si>
  <si>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</si>
  <si>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</si>
  <si>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</si>
  <si>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</si>
  <si>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</si>
  <si>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</si>
  <si>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</si>
  <si>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</si>
  <si>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</si>
  <si>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</si>
  <si>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</si>
  <si>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</si>
  <si>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</si>
  <si>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</si>
  <si>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</si>
  <si>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</si>
  <si>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</si>
  <si>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</si>
  <si>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</si>
  <si>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</si>
  <si>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</si>
  <si>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</si>
  <si>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</si>
  <si>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</si>
  <si>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</si>
  <si>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</si>
  <si>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</si>
  <si>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</si>
  <si>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</si>
  <si>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</si>
  <si>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</si>
  <si>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</si>
  <si>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</si>
  <si>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</si>
  <si>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</si>
  <si>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</si>
  <si>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</si>
  <si>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</si>
  <si>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</si>
  <si>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</si>
  <si>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</si>
  <si>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</si>
  <si>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</si>
  <si>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</si>
  <si>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</si>
  <si>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Please note that BGL Nubian and Sapphire Funds are not included in this compilation.</t>
  </si>
  <si>
    <t>PACAM Balanced Fund</t>
  </si>
  <si>
    <t>51a.</t>
  </si>
  <si>
    <t>51b.</t>
  </si>
  <si>
    <t>51c.</t>
  </si>
  <si>
    <t>Vantage Guaranteed Income Fund</t>
  </si>
  <si>
    <t>NAV and Unit Price as at Week Ended September 23, 2015</t>
  </si>
  <si>
    <t>Market Cap as at September 23, 2015</t>
  </si>
  <si>
    <t>NET ASSET VALUES AND UNIT PRICES OF FUND MANAGEMENT AND COLLECTIVE INVESTMENTS SCHEMES AS AT WEEK ENDED OCTOBER 2, 2015</t>
  </si>
  <si>
    <t>NAV and Unit Price as at Week Ended October 2, 2015</t>
  </si>
  <si>
    <t>Market Cap as at October 2, 2015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</si>
</sst>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4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20" fillId="0" borderId="0" xfId="0" applyFont="1"/>
    <xf numFmtId="0" fontId="21" fillId="2" borderId="0" xfId="0" applyFont="1" applyFill="1"/>
    <xf numFmtId="4" fontId="5" fillId="0" borderId="4" xfId="2" applyNumberFormat="1" applyFont="1" applyBorder="1" applyAlignment="1">
      <alignment horizontal="right" vertical="top" wrapText="1"/>
    </xf>
    <xf numFmtId="4" fontId="5" fillId="0" borderId="20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18" fillId="3" borderId="6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164" fontId="14" fillId="5" borderId="4" xfId="2" applyNumberFormat="1" applyFont="1" applyFill="1" applyBorder="1" applyAlignment="1">
      <alignment horizontal="right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/>
    <xf numFmtId="0" fontId="7" fillId="0" borderId="8" xfId="0" applyFont="1" applyBorder="1"/>
    <xf numFmtId="0" fontId="7" fillId="0" borderId="0" xfId="0" applyFont="1" applyBorder="1"/>
    <xf numFmtId="0" fontId="7" fillId="0" borderId="6" xfId="0" applyFont="1" applyBorder="1"/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October 2,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969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3019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42230</c:v>
                </c:pt>
                <c:pt idx="1">
                  <c:v>42237</c:v>
                </c:pt>
                <c:pt idx="2">
                  <c:v>42244</c:v>
                </c:pt>
                <c:pt idx="3">
                  <c:v>42251</c:v>
                </c:pt>
                <c:pt idx="4">
                  <c:v>42258</c:v>
                </c:pt>
                <c:pt idx="5">
                  <c:v>42265</c:v>
                </c:pt>
                <c:pt idx="6">
                  <c:v>42270</c:v>
                </c:pt>
                <c:pt idx="7">
                  <c:v>42279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3400307201.6199999</c:v>
                </c:pt>
                <c:pt idx="1">
                  <c:v>3550641769.73</c:v>
                </c:pt>
                <c:pt idx="2">
                  <c:v>3510618291.4499998</c:v>
                </c:pt>
                <c:pt idx="3">
                  <c:v>3637851101.79</c:v>
                </c:pt>
                <c:pt idx="4">
                  <c:v>3664040015.0599999</c:v>
                </c:pt>
                <c:pt idx="5">
                  <c:v>3699157470.6900001</c:v>
                </c:pt>
                <c:pt idx="6">
                  <c:v>3695499202.7600002</c:v>
                </c:pt>
                <c:pt idx="7">
                  <c:v>3745526494.3800001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42230</c:v>
                </c:pt>
                <c:pt idx="1">
                  <c:v>42237</c:v>
                </c:pt>
                <c:pt idx="2">
                  <c:v>42244</c:v>
                </c:pt>
                <c:pt idx="3">
                  <c:v>42251</c:v>
                </c:pt>
                <c:pt idx="4">
                  <c:v>42258</c:v>
                </c:pt>
                <c:pt idx="5">
                  <c:v>42265</c:v>
                </c:pt>
                <c:pt idx="6">
                  <c:v>42270</c:v>
                </c:pt>
                <c:pt idx="7">
                  <c:v>42279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5247118403.3199997</c:v>
                </c:pt>
                <c:pt idx="1">
                  <c:v>5186331760.8400002</c:v>
                </c:pt>
                <c:pt idx="2">
                  <c:v>5027396961.5299997</c:v>
                </c:pt>
                <c:pt idx="3">
                  <c:v>5016097511.4700003</c:v>
                </c:pt>
                <c:pt idx="4">
                  <c:v>5009901084.9200001</c:v>
                </c:pt>
                <c:pt idx="5">
                  <c:v>5054878816.7200003</c:v>
                </c:pt>
                <c:pt idx="6">
                  <c:v>5066415771.9899998</c:v>
                </c:pt>
                <c:pt idx="7">
                  <c:v>5059386259.3000002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42230</c:v>
                </c:pt>
                <c:pt idx="1">
                  <c:v>42237</c:v>
                </c:pt>
                <c:pt idx="2">
                  <c:v>42244</c:v>
                </c:pt>
                <c:pt idx="3">
                  <c:v>42251</c:v>
                </c:pt>
                <c:pt idx="4">
                  <c:v>42258</c:v>
                </c:pt>
                <c:pt idx="5">
                  <c:v>42265</c:v>
                </c:pt>
                <c:pt idx="6">
                  <c:v>42270</c:v>
                </c:pt>
                <c:pt idx="7">
                  <c:v>42279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10794566348.82</c:v>
                </c:pt>
                <c:pt idx="1">
                  <c:v>10952873101.4</c:v>
                </c:pt>
                <c:pt idx="2">
                  <c:v>10806083316.799999</c:v>
                </c:pt>
                <c:pt idx="3">
                  <c:v>10956218045.27</c:v>
                </c:pt>
                <c:pt idx="4">
                  <c:v>11408421412.559999</c:v>
                </c:pt>
                <c:pt idx="5">
                  <c:v>11119543077.82</c:v>
                </c:pt>
                <c:pt idx="6">
                  <c:v>11145994459.32</c:v>
                </c:pt>
                <c:pt idx="7">
                  <c:v>11032657912.73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42230</c:v>
                </c:pt>
                <c:pt idx="1">
                  <c:v>42237</c:v>
                </c:pt>
                <c:pt idx="2">
                  <c:v>42244</c:v>
                </c:pt>
                <c:pt idx="3">
                  <c:v>42251</c:v>
                </c:pt>
                <c:pt idx="4">
                  <c:v>42258</c:v>
                </c:pt>
                <c:pt idx="5">
                  <c:v>42265</c:v>
                </c:pt>
                <c:pt idx="6">
                  <c:v>42270</c:v>
                </c:pt>
                <c:pt idx="7">
                  <c:v>42279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30568552817.25</c:v>
                </c:pt>
                <c:pt idx="1">
                  <c:v>29928282317.110001</c:v>
                </c:pt>
                <c:pt idx="2">
                  <c:v>29067489359.240002</c:v>
                </c:pt>
                <c:pt idx="3">
                  <c:v>29701460385.490002</c:v>
                </c:pt>
                <c:pt idx="4">
                  <c:v>29472455097.700001</c:v>
                </c:pt>
                <c:pt idx="5">
                  <c:v>29797301454.91</c:v>
                </c:pt>
                <c:pt idx="6">
                  <c:v>29931132357.990002</c:v>
                </c:pt>
                <c:pt idx="7">
                  <c:v>29891155564.119999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42230</c:v>
                </c:pt>
                <c:pt idx="1">
                  <c:v>42237</c:v>
                </c:pt>
                <c:pt idx="2">
                  <c:v>42244</c:v>
                </c:pt>
                <c:pt idx="3">
                  <c:v>42251</c:v>
                </c:pt>
                <c:pt idx="4">
                  <c:v>42258</c:v>
                </c:pt>
                <c:pt idx="5">
                  <c:v>42265</c:v>
                </c:pt>
                <c:pt idx="6">
                  <c:v>42270</c:v>
                </c:pt>
                <c:pt idx="7">
                  <c:v>42279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47294667713.029999</c:v>
                </c:pt>
                <c:pt idx="1">
                  <c:v>47292242053.309998</c:v>
                </c:pt>
                <c:pt idx="2">
                  <c:v>47297976937.849998</c:v>
                </c:pt>
                <c:pt idx="3">
                  <c:v>47489232913.989998</c:v>
                </c:pt>
                <c:pt idx="4">
                  <c:v>47462725151.040001</c:v>
                </c:pt>
                <c:pt idx="5">
                  <c:v>47477522084.010002</c:v>
                </c:pt>
                <c:pt idx="6">
                  <c:v>47471213736.010002</c:v>
                </c:pt>
                <c:pt idx="7">
                  <c:v>47525699960.099998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42230</c:v>
                </c:pt>
                <c:pt idx="1">
                  <c:v>42237</c:v>
                </c:pt>
                <c:pt idx="2">
                  <c:v>42244</c:v>
                </c:pt>
                <c:pt idx="3">
                  <c:v>42251</c:v>
                </c:pt>
                <c:pt idx="4">
                  <c:v>42258</c:v>
                </c:pt>
                <c:pt idx="5">
                  <c:v>42265</c:v>
                </c:pt>
                <c:pt idx="6">
                  <c:v>42270</c:v>
                </c:pt>
                <c:pt idx="7">
                  <c:v>42279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90775384710.009995</c:v>
                </c:pt>
                <c:pt idx="1">
                  <c:v>91432379695.960007</c:v>
                </c:pt>
                <c:pt idx="2">
                  <c:v>92564662211.559998</c:v>
                </c:pt>
                <c:pt idx="3">
                  <c:v>92539077683.169998</c:v>
                </c:pt>
                <c:pt idx="4">
                  <c:v>93796618924.5</c:v>
                </c:pt>
                <c:pt idx="5">
                  <c:v>94288750163.770004</c:v>
                </c:pt>
                <c:pt idx="6">
                  <c:v>93555417317.990005</c:v>
                </c:pt>
                <c:pt idx="7">
                  <c:v>97590222559.779999</c:v>
                </c:pt>
              </c:numCache>
            </c:numRef>
          </c:val>
        </c:ser>
        <c:marker val="1"/>
        <c:axId val="89054208"/>
        <c:axId val="76481280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42230</c:v>
                </c:pt>
                <c:pt idx="1">
                  <c:v>42237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16989519495.08</c:v>
                </c:pt>
                <c:pt idx="1">
                  <c:v>16640905952.950001</c:v>
                </c:pt>
                <c:pt idx="2">
                  <c:v>16594821904.110001</c:v>
                </c:pt>
                <c:pt idx="3">
                  <c:v>16555585825.92</c:v>
                </c:pt>
                <c:pt idx="4">
                  <c:v>16480728190.74</c:v>
                </c:pt>
                <c:pt idx="5">
                  <c:v>16445407542.66</c:v>
                </c:pt>
                <c:pt idx="6">
                  <c:v>16602444609.629999</c:v>
                </c:pt>
                <c:pt idx="7">
                  <c:v>16443513756.65</c:v>
                </c:pt>
              </c:numCache>
            </c:numRef>
          </c:val>
        </c:ser>
        <c:marker val="1"/>
        <c:axId val="76509184"/>
        <c:axId val="76482816"/>
      </c:lineChart>
      <c:catAx>
        <c:axId val="89054208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6481280"/>
        <c:crosses val="autoZero"/>
        <c:lblAlgn val="ctr"/>
        <c:lblOffset val="100"/>
      </c:catAx>
      <c:valAx>
        <c:axId val="7648128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9054208"/>
        <c:crossesAt val="41880"/>
        <c:crossBetween val="midCat"/>
      </c:valAx>
      <c:valAx>
        <c:axId val="7648281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76509184"/>
        <c:crosses val="max"/>
        <c:crossBetween val="between"/>
      </c:valAx>
      <c:dateAx>
        <c:axId val="76509184"/>
        <c:scaling>
          <c:orientation val="minMax"/>
        </c:scaling>
        <c:delete val="1"/>
        <c:axPos val="b"/>
        <c:numFmt formatCode="dd\-mmm" sourceLinked="1"/>
        <c:tickLblPos val="none"/>
        <c:crossAx val="76482816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October 2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832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029"/>
          <c:y val="0.16834325370345671"/>
          <c:w val="0.87803104745712668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42230</c:v>
                </c:pt>
                <c:pt idx="1">
                  <c:v>42237</c:v>
                </c:pt>
                <c:pt idx="2">
                  <c:v>42244</c:v>
                </c:pt>
                <c:pt idx="3">
                  <c:v>42251</c:v>
                </c:pt>
                <c:pt idx="4">
                  <c:v>42258</c:v>
                </c:pt>
                <c:pt idx="5">
                  <c:v>42265</c:v>
                </c:pt>
                <c:pt idx="6">
                  <c:v>42270</c:v>
                </c:pt>
                <c:pt idx="7">
                  <c:v>42279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205070116689.13</c:v>
                </c:pt>
                <c:pt idx="1">
                  <c:v>204983656651.29999</c:v>
                </c:pt>
                <c:pt idx="2">
                  <c:v>204869048982.54001</c:v>
                </c:pt>
                <c:pt idx="3">
                  <c:v>205895523467.09998</c:v>
                </c:pt>
                <c:pt idx="4">
                  <c:v>207294889876.51999</c:v>
                </c:pt>
                <c:pt idx="5">
                  <c:v>207882560610.58002</c:v>
                </c:pt>
                <c:pt idx="6">
                  <c:v>207468117455.69</c:v>
                </c:pt>
                <c:pt idx="7">
                  <c:v>211288162507.06</c:v>
                </c:pt>
              </c:numCache>
            </c:numRef>
          </c:val>
        </c:ser>
        <c:marker val="1"/>
        <c:axId val="76534144"/>
        <c:axId val="76535680"/>
      </c:lineChart>
      <c:catAx>
        <c:axId val="7653414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535680"/>
        <c:crosses val="autoZero"/>
        <c:lblAlgn val="ctr"/>
        <c:lblOffset val="100"/>
      </c:catAx>
      <c:valAx>
        <c:axId val="7653568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53414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9"/>
  <sheetViews>
    <sheetView tabSelected="1" zoomScale="200" zoomScaleNormal="200" workbookViewId="0"/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21" t="s">
        <v>109</v>
      </c>
      <c r="B3" s="122"/>
      <c r="C3" s="122"/>
      <c r="D3" s="122"/>
      <c r="E3" s="122"/>
      <c r="F3" s="122"/>
      <c r="G3" s="122"/>
      <c r="H3" s="12"/>
      <c r="I3" s="12"/>
      <c r="K3" s="7"/>
    </row>
    <row r="4" spans="1:12" ht="29.25" customHeight="1" thickBot="1">
      <c r="A4" s="9"/>
      <c r="B4" s="10"/>
      <c r="C4" s="10"/>
      <c r="D4" s="118" t="s">
        <v>107</v>
      </c>
      <c r="E4" s="119"/>
      <c r="F4" s="118" t="s">
        <v>110</v>
      </c>
      <c r="G4" s="119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4" t="s">
        <v>7</v>
      </c>
      <c r="E5" s="61" t="s">
        <v>6</v>
      </c>
      <c r="F5" s="94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79"/>
      <c r="B6" s="80"/>
      <c r="C6" s="80" t="s">
        <v>0</v>
      </c>
      <c r="D6" s="81"/>
      <c r="E6" s="95" t="s">
        <v>7</v>
      </c>
      <c r="F6" s="96"/>
      <c r="G6" s="95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9" t="s">
        <v>9</v>
      </c>
      <c r="D7" s="51">
        <v>8346785904.8400002</v>
      </c>
      <c r="E7" s="52">
        <v>7936.12</v>
      </c>
      <c r="F7" s="51">
        <v>8351480218.3999996</v>
      </c>
      <c r="G7" s="52">
        <v>7944.99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9" t="s">
        <v>11</v>
      </c>
      <c r="D8" s="52">
        <v>4413579625.2700005</v>
      </c>
      <c r="E8" s="52">
        <v>298.74650000000003</v>
      </c>
      <c r="F8" s="52">
        <v>4432691245.25</v>
      </c>
      <c r="G8" s="52">
        <v>300.79649999999998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9" t="s">
        <v>13</v>
      </c>
      <c r="D9" s="52">
        <v>3029727190.2199998</v>
      </c>
      <c r="E9" s="52">
        <v>2308.88</v>
      </c>
      <c r="F9" s="52">
        <v>3025198485.98</v>
      </c>
      <c r="G9" s="52">
        <v>2306.37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9" t="s">
        <v>91</v>
      </c>
      <c r="D10" s="53">
        <v>605223932.15999997</v>
      </c>
      <c r="E10" s="54">
        <v>0.98</v>
      </c>
      <c r="F10" s="53">
        <v>509738273.02999997</v>
      </c>
      <c r="G10" s="54">
        <v>0.99</v>
      </c>
      <c r="H10" s="19"/>
      <c r="I10" s="20"/>
      <c r="J10" s="20"/>
      <c r="K10" s="7"/>
      <c r="L10" s="21"/>
    </row>
    <row r="11" spans="1:12" ht="12.95" customHeight="1" thickBot="1">
      <c r="A11" s="98">
        <v>5</v>
      </c>
      <c r="B11" s="97" t="s">
        <v>15</v>
      </c>
      <c r="C11" s="111" t="s">
        <v>16</v>
      </c>
      <c r="D11" s="55">
        <v>153070708.31999999</v>
      </c>
      <c r="E11" s="93">
        <v>101.74</v>
      </c>
      <c r="F11" s="55">
        <v>154175229.41</v>
      </c>
      <c r="G11" s="93">
        <v>102</v>
      </c>
      <c r="H11" s="19"/>
      <c r="I11" s="20"/>
      <c r="J11" s="20"/>
      <c r="K11" s="7"/>
      <c r="L11" s="21"/>
    </row>
    <row r="12" spans="1:12" ht="12.95" customHeight="1" thickBot="1">
      <c r="A12" s="36">
        <v>6</v>
      </c>
      <c r="B12" s="17" t="s">
        <v>17</v>
      </c>
      <c r="C12" s="109" t="s">
        <v>18</v>
      </c>
      <c r="D12" s="53">
        <v>194654060</v>
      </c>
      <c r="E12" s="54">
        <v>10.86</v>
      </c>
      <c r="F12" s="53">
        <v>193551967</v>
      </c>
      <c r="G12" s="54">
        <v>10.8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84</v>
      </c>
      <c r="C13" s="109" t="s">
        <v>19</v>
      </c>
      <c r="D13" s="53">
        <v>1240908024.6099999</v>
      </c>
      <c r="E13" s="54">
        <v>0.74209999999999998</v>
      </c>
      <c r="F13" s="53">
        <v>1230243268.5899999</v>
      </c>
      <c r="G13" s="54">
        <v>0.73570000000000002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10</v>
      </c>
      <c r="C14" s="109" t="s">
        <v>20</v>
      </c>
      <c r="D14" s="53">
        <v>3104647099.5799999</v>
      </c>
      <c r="E14" s="54">
        <v>13.612</v>
      </c>
      <c r="F14" s="53">
        <v>3119354879.98</v>
      </c>
      <c r="G14" s="54">
        <v>13.6837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97" t="s">
        <v>90</v>
      </c>
      <c r="C15" s="109" t="s">
        <v>21</v>
      </c>
      <c r="D15" s="55">
        <v>1207986780.1400001</v>
      </c>
      <c r="E15" s="93">
        <v>0.64559999999999995</v>
      </c>
      <c r="F15" s="55">
        <v>1206510638.6700001</v>
      </c>
      <c r="G15" s="93">
        <v>0.64470000000000005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7" t="s">
        <v>22</v>
      </c>
      <c r="C16" s="109" t="s">
        <v>24</v>
      </c>
      <c r="D16" s="55">
        <v>153221258.52000001</v>
      </c>
      <c r="E16" s="93">
        <v>0.92320000000000002</v>
      </c>
      <c r="F16" s="55">
        <v>167129158</v>
      </c>
      <c r="G16" s="93">
        <v>0.93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22</v>
      </c>
      <c r="C17" s="109" t="s">
        <v>23</v>
      </c>
      <c r="D17" s="55">
        <v>88671934.090000004</v>
      </c>
      <c r="E17" s="93">
        <v>1.1189</v>
      </c>
      <c r="F17" s="55">
        <v>88891236.420000002</v>
      </c>
      <c r="G17" s="93">
        <v>1.121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25</v>
      </c>
      <c r="C18" s="109" t="s">
        <v>26</v>
      </c>
      <c r="D18" s="53">
        <v>2862831160.8699999</v>
      </c>
      <c r="E18" s="54">
        <v>11.2662</v>
      </c>
      <c r="F18" s="53">
        <v>2866434431.3600001</v>
      </c>
      <c r="G18" s="54">
        <v>11.305999999999999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74</v>
      </c>
      <c r="C19" s="109" t="s">
        <v>27</v>
      </c>
      <c r="D19" s="56">
        <v>323689383.93000001</v>
      </c>
      <c r="E19" s="54">
        <v>121.32</v>
      </c>
      <c r="F19" s="56">
        <v>322348843.27999997</v>
      </c>
      <c r="G19" s="54">
        <v>121.39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28</v>
      </c>
      <c r="C20" s="15" t="s">
        <v>29</v>
      </c>
      <c r="D20" s="55">
        <v>0</v>
      </c>
      <c r="E20" s="93">
        <v>0</v>
      </c>
      <c r="F20" s="55">
        <v>0</v>
      </c>
      <c r="G20" s="93">
        <v>0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30</v>
      </c>
      <c r="C21" s="113" t="s">
        <v>31</v>
      </c>
      <c r="D21" s="53">
        <v>4206135295.4400001</v>
      </c>
      <c r="E21" s="54">
        <v>103.24</v>
      </c>
      <c r="F21" s="53">
        <v>4223407688.75</v>
      </c>
      <c r="G21" s="54">
        <v>103.24</v>
      </c>
      <c r="H21" s="19"/>
      <c r="I21" s="20"/>
      <c r="J21" s="20"/>
      <c r="K21" s="7"/>
      <c r="L21" s="21"/>
    </row>
    <row r="22" spans="1:12" ht="12.95" customHeight="1">
      <c r="A22" s="36"/>
      <c r="B22" s="15"/>
      <c r="C22" s="62" t="s">
        <v>86</v>
      </c>
      <c r="D22" s="57">
        <f>SUM(D7:D21)</f>
        <v>29931132357.989998</v>
      </c>
      <c r="E22" s="57"/>
      <c r="F22" s="57">
        <f>SUM(F7:F21)</f>
        <v>29891155564.119995</v>
      </c>
      <c r="G22" s="42"/>
      <c r="H22" s="19"/>
      <c r="I22" s="20"/>
      <c r="J22" s="20"/>
      <c r="K22" s="7"/>
    </row>
    <row r="23" spans="1:12" ht="12.95" customHeight="1" thickBot="1">
      <c r="A23" s="82"/>
      <c r="B23" s="83"/>
      <c r="C23" s="83" t="s">
        <v>89</v>
      </c>
      <c r="D23" s="84"/>
      <c r="E23" s="85"/>
      <c r="F23" s="84"/>
      <c r="G23" s="85"/>
      <c r="H23" s="19"/>
      <c r="I23" s="20"/>
      <c r="J23" s="20"/>
      <c r="K23" s="7"/>
    </row>
    <row r="24" spans="1:12" ht="12.95" customHeight="1" thickBot="1">
      <c r="A24" s="36">
        <v>16</v>
      </c>
      <c r="B24" s="17" t="s">
        <v>8</v>
      </c>
      <c r="C24" s="109" t="s">
        <v>75</v>
      </c>
      <c r="D24" s="58">
        <v>48156701922.970001</v>
      </c>
      <c r="E24" s="52">
        <v>100</v>
      </c>
      <c r="F24" s="58">
        <v>49204274512.669998</v>
      </c>
      <c r="G24" s="52">
        <v>100</v>
      </c>
      <c r="H24" s="19"/>
      <c r="I24" s="20"/>
      <c r="J24" s="20"/>
      <c r="K24" s="7"/>
      <c r="L24" s="21"/>
    </row>
    <row r="25" spans="1:12" ht="12.95" customHeight="1" thickBot="1">
      <c r="A25" s="36">
        <v>17</v>
      </c>
      <c r="B25" s="17" t="s">
        <v>32</v>
      </c>
      <c r="C25" s="109" t="s">
        <v>33</v>
      </c>
      <c r="D25" s="58">
        <v>35238084200</v>
      </c>
      <c r="E25" s="52">
        <v>100</v>
      </c>
      <c r="F25" s="58">
        <v>38238395300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84</v>
      </c>
      <c r="C26" s="109" t="s">
        <v>34</v>
      </c>
      <c r="D26" s="103">
        <v>394799883.62</v>
      </c>
      <c r="E26" s="52">
        <v>1.2101999999999999</v>
      </c>
      <c r="F26" s="103">
        <v>394115774.42000002</v>
      </c>
      <c r="G26" s="52">
        <v>1.2119</v>
      </c>
      <c r="H26" s="19"/>
      <c r="I26" s="20"/>
      <c r="J26" s="20"/>
      <c r="K26" s="7"/>
      <c r="L26" s="21"/>
    </row>
    <row r="27" spans="1:12" ht="12.95" customHeight="1">
      <c r="A27" s="36">
        <v>19</v>
      </c>
      <c r="B27" s="99" t="s">
        <v>78</v>
      </c>
      <c r="C27" s="109" t="s">
        <v>79</v>
      </c>
      <c r="D27" s="58">
        <v>706314798.10000002</v>
      </c>
      <c r="E27" s="52">
        <v>100</v>
      </c>
      <c r="F27" s="58">
        <v>707403979.60000002</v>
      </c>
      <c r="G27" s="52">
        <v>100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24" t="s">
        <v>10</v>
      </c>
      <c r="C28" s="109" t="s">
        <v>35</v>
      </c>
      <c r="D28" s="58">
        <v>9059516513.2999001</v>
      </c>
      <c r="E28" s="54">
        <v>1</v>
      </c>
      <c r="F28" s="58">
        <v>9046032993.0898991</v>
      </c>
      <c r="G28" s="54">
        <v>1</v>
      </c>
      <c r="H28" s="19"/>
      <c r="I28" s="20"/>
      <c r="J28" s="20"/>
      <c r="K28" s="7"/>
      <c r="L28" s="21"/>
    </row>
    <row r="29" spans="1:12" ht="12.95" customHeight="1">
      <c r="A29" s="36"/>
      <c r="B29" s="18"/>
      <c r="C29" s="62" t="s">
        <v>86</v>
      </c>
      <c r="D29" s="43">
        <f>SUM(D24:D28)</f>
        <v>93555417317.989899</v>
      </c>
      <c r="E29" s="43"/>
      <c r="F29" s="43">
        <f t="shared" ref="F29" si="0">SUM(F24:F28)</f>
        <v>97590222559.779907</v>
      </c>
      <c r="G29" s="88"/>
      <c r="H29" s="19"/>
      <c r="I29" s="20"/>
      <c r="J29" s="20"/>
      <c r="K29" s="7"/>
    </row>
    <row r="30" spans="1:12" ht="12.95" customHeight="1" thickBot="1">
      <c r="A30" s="82"/>
      <c r="B30" s="83"/>
      <c r="C30" s="83" t="s">
        <v>92</v>
      </c>
      <c r="D30" s="84"/>
      <c r="E30" s="89"/>
      <c r="F30" s="84"/>
      <c r="G30" s="89"/>
      <c r="H30" s="19"/>
      <c r="I30" s="20"/>
      <c r="J30" s="20"/>
      <c r="K30" s="7"/>
    </row>
    <row r="31" spans="1:12" ht="12.95" customHeight="1" thickBot="1">
      <c r="A31" s="36">
        <v>21</v>
      </c>
      <c r="B31" s="17" t="s">
        <v>8</v>
      </c>
      <c r="C31" s="109" t="s">
        <v>36</v>
      </c>
      <c r="D31" s="58">
        <v>819954168.00999999</v>
      </c>
      <c r="E31" s="54">
        <v>135.29</v>
      </c>
      <c r="F31" s="58">
        <v>825926919.87</v>
      </c>
      <c r="G31" s="54">
        <v>136.58000000000001</v>
      </c>
      <c r="H31" s="19"/>
      <c r="I31" s="20"/>
      <c r="J31" s="20"/>
      <c r="K31" s="7"/>
      <c r="L31" s="21"/>
    </row>
    <row r="32" spans="1:12" ht="12.95" customHeight="1" thickBot="1">
      <c r="A32" s="36">
        <v>22</v>
      </c>
      <c r="B32" s="17" t="s">
        <v>84</v>
      </c>
      <c r="C32" s="109" t="s">
        <v>37</v>
      </c>
      <c r="D32" s="58">
        <v>438303356.48000002</v>
      </c>
      <c r="E32" s="54">
        <v>1.3996999999999999</v>
      </c>
      <c r="F32" s="58">
        <v>440262971.26999998</v>
      </c>
      <c r="G32" s="54">
        <v>1.4059999999999999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74</v>
      </c>
      <c r="C33" s="109" t="s">
        <v>38</v>
      </c>
      <c r="D33" s="58">
        <v>1109558565.5799999</v>
      </c>
      <c r="E33" s="54">
        <v>2052.61</v>
      </c>
      <c r="F33" s="58">
        <v>1112777893.47</v>
      </c>
      <c r="G33" s="54">
        <v>2058.9499999999998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28</v>
      </c>
      <c r="C34" s="15" t="s">
        <v>39</v>
      </c>
      <c r="D34" s="103">
        <v>0</v>
      </c>
      <c r="E34" s="93">
        <v>0</v>
      </c>
      <c r="F34" s="103">
        <v>0</v>
      </c>
      <c r="G34" s="93">
        <v>0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12</v>
      </c>
      <c r="C35" s="114" t="s">
        <v>40</v>
      </c>
      <c r="D35" s="58">
        <v>521089100.39999998</v>
      </c>
      <c r="E35" s="54">
        <v>1856.12</v>
      </c>
      <c r="F35" s="58">
        <v>523904334.60000002</v>
      </c>
      <c r="G35" s="54">
        <v>1858.35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97</v>
      </c>
      <c r="C36" s="109" t="s">
        <v>106</v>
      </c>
      <c r="D36" s="58">
        <v>5141758731.5100002</v>
      </c>
      <c r="E36" s="54">
        <v>1</v>
      </c>
      <c r="F36" s="58">
        <v>4966228439.3999996</v>
      </c>
      <c r="G36" s="54">
        <v>1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24" t="s">
        <v>25</v>
      </c>
      <c r="C37" s="109" t="s">
        <v>41</v>
      </c>
      <c r="D37" s="58">
        <v>716503167.28999996</v>
      </c>
      <c r="E37" s="54">
        <v>16.116599999999998</v>
      </c>
      <c r="F37" s="58">
        <v>718071897.50999999</v>
      </c>
      <c r="G37" s="54">
        <v>16.151900000000001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17" t="s">
        <v>32</v>
      </c>
      <c r="C38" s="109" t="s">
        <v>42</v>
      </c>
      <c r="D38" s="58">
        <v>4307149262.1700001</v>
      </c>
      <c r="E38" s="54">
        <v>1109.29</v>
      </c>
      <c r="F38" s="58">
        <v>4313789933.6499996</v>
      </c>
      <c r="G38" s="54">
        <v>1111.75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8</v>
      </c>
      <c r="C39" s="109" t="s">
        <v>43</v>
      </c>
      <c r="D39" s="58">
        <v>2099300274.9200001</v>
      </c>
      <c r="E39" s="54">
        <v>164.4</v>
      </c>
      <c r="F39" s="58">
        <v>2103418564.22</v>
      </c>
      <c r="G39" s="54">
        <v>164.78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44</v>
      </c>
      <c r="C40" s="109" t="s">
        <v>77</v>
      </c>
      <c r="D40" s="103">
        <v>862531918</v>
      </c>
      <c r="E40" s="54">
        <v>1.17</v>
      </c>
      <c r="F40" s="103">
        <v>849467531</v>
      </c>
      <c r="G40" s="54">
        <v>1.18</v>
      </c>
      <c r="H40" s="19"/>
      <c r="I40" s="20"/>
      <c r="J40" s="20"/>
      <c r="K40" s="7"/>
    </row>
    <row r="41" spans="1:12" ht="12.95" customHeight="1" thickBot="1">
      <c r="A41" s="36">
        <v>31</v>
      </c>
      <c r="B41" s="23" t="s">
        <v>14</v>
      </c>
      <c r="C41" s="109" t="s">
        <v>99</v>
      </c>
      <c r="D41" s="53">
        <v>586296065.26999998</v>
      </c>
      <c r="E41" s="54">
        <v>2.2599999999999998</v>
      </c>
      <c r="F41" s="53">
        <v>589665271.65999997</v>
      </c>
      <c r="G41" s="54">
        <v>2.27</v>
      </c>
      <c r="H41" s="19"/>
      <c r="I41" s="20"/>
      <c r="J41" s="20"/>
      <c r="K41" s="7"/>
    </row>
    <row r="42" spans="1:12" ht="12.95" customHeight="1">
      <c r="A42" s="36"/>
      <c r="B42" s="15"/>
      <c r="C42" s="62" t="s">
        <v>86</v>
      </c>
      <c r="D42" s="57">
        <f>SUM(D31:D41)</f>
        <v>16602444609.630001</v>
      </c>
      <c r="E42" s="57"/>
      <c r="F42" s="57">
        <f>SUM(F31:F41)</f>
        <v>16443513756.649998</v>
      </c>
      <c r="G42" s="42"/>
      <c r="H42" s="19"/>
      <c r="I42" s="20"/>
      <c r="J42" s="20"/>
      <c r="K42" s="7"/>
    </row>
    <row r="43" spans="1:12" ht="12.95" customHeight="1" thickBot="1">
      <c r="A43" s="82"/>
      <c r="B43" s="83"/>
      <c r="C43" s="83" t="s">
        <v>88</v>
      </c>
      <c r="D43" s="84"/>
      <c r="E43" s="85"/>
      <c r="F43" s="84"/>
      <c r="G43" s="85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44</v>
      </c>
      <c r="C44" s="109" t="s">
        <v>45</v>
      </c>
      <c r="D44" s="104">
        <v>2413010429</v>
      </c>
      <c r="E44" s="50">
        <v>100</v>
      </c>
      <c r="F44" s="104">
        <v>2423415271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46</v>
      </c>
      <c r="C45" s="109" t="s">
        <v>47</v>
      </c>
      <c r="D45" s="53">
        <v>14077104496.35</v>
      </c>
      <c r="E45" s="54">
        <v>45.22</v>
      </c>
      <c r="F45" s="53">
        <v>14121185878.440001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98">
        <v>34</v>
      </c>
      <c r="B46" s="102" t="s">
        <v>12</v>
      </c>
      <c r="C46" s="111" t="s">
        <v>48</v>
      </c>
      <c r="D46" s="55">
        <v>30981098810.66</v>
      </c>
      <c r="E46" s="93">
        <v>11.56</v>
      </c>
      <c r="F46" s="55">
        <v>30981098810.66</v>
      </c>
      <c r="G46" s="93">
        <v>11.61</v>
      </c>
      <c r="H46" s="19"/>
      <c r="I46" s="20"/>
      <c r="J46" s="20"/>
      <c r="K46" s="7"/>
    </row>
    <row r="47" spans="1:12" ht="12.95" customHeight="1">
      <c r="A47" s="36"/>
      <c r="B47" s="18"/>
      <c r="C47" s="62" t="s">
        <v>86</v>
      </c>
      <c r="D47" s="57">
        <f>SUM(D44:D46)</f>
        <v>47471213736.010002</v>
      </c>
      <c r="E47" s="42"/>
      <c r="F47" s="57">
        <f>SUM(F44:F46)</f>
        <v>47525699960.099998</v>
      </c>
      <c r="G47" s="42"/>
      <c r="H47" s="19"/>
      <c r="I47" s="20"/>
      <c r="J47" s="20"/>
      <c r="K47" s="7"/>
    </row>
    <row r="48" spans="1:12" ht="12.95" customHeight="1" thickBot="1">
      <c r="A48" s="82"/>
      <c r="B48" s="83"/>
      <c r="C48" s="83" t="s">
        <v>93</v>
      </c>
      <c r="D48" s="84"/>
      <c r="E48" s="85"/>
      <c r="F48" s="84"/>
      <c r="G48" s="85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17</v>
      </c>
      <c r="C49" s="109" t="s">
        <v>49</v>
      </c>
      <c r="D49" s="59">
        <v>127000948</v>
      </c>
      <c r="E49" s="54">
        <v>82.37</v>
      </c>
      <c r="F49" s="59">
        <v>126292305</v>
      </c>
      <c r="G49" s="54">
        <v>81.91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84</v>
      </c>
      <c r="C50" s="109" t="s">
        <v>50</v>
      </c>
      <c r="D50" s="58">
        <v>1187755083.2</v>
      </c>
      <c r="E50" s="54">
        <v>1.2864</v>
      </c>
      <c r="F50" s="58">
        <v>1161371093.4100001</v>
      </c>
      <c r="G50" s="54">
        <v>1.258</v>
      </c>
      <c r="H50" s="91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51</v>
      </c>
      <c r="C51" s="114" t="s">
        <v>52</v>
      </c>
      <c r="D51" s="58">
        <v>915719746.98000002</v>
      </c>
      <c r="E51" s="54">
        <v>1.7</v>
      </c>
      <c r="F51" s="58">
        <v>906221997.34000003</v>
      </c>
      <c r="G51" s="54">
        <v>1.69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53</v>
      </c>
      <c r="C52" s="114" t="s">
        <v>54</v>
      </c>
      <c r="D52" s="92">
        <v>4486368516.54</v>
      </c>
      <c r="E52" s="54">
        <v>109.12</v>
      </c>
      <c r="F52" s="92">
        <v>4462803504.7299995</v>
      </c>
      <c r="G52" s="54">
        <v>108.59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17</v>
      </c>
      <c r="C53" s="109" t="s">
        <v>55</v>
      </c>
      <c r="D53" s="58">
        <v>133461937</v>
      </c>
      <c r="E53" s="54">
        <v>2.2799999999999998</v>
      </c>
      <c r="F53" s="58">
        <v>133304939</v>
      </c>
      <c r="G53" s="54">
        <v>2.27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9" t="s">
        <v>56</v>
      </c>
      <c r="D54" s="54">
        <v>893728187.89999998</v>
      </c>
      <c r="E54" s="54">
        <v>1722.97</v>
      </c>
      <c r="F54" s="54">
        <v>894891530.48000002</v>
      </c>
      <c r="G54" s="54">
        <v>1725.13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15</v>
      </c>
      <c r="C55" s="109" t="s">
        <v>57</v>
      </c>
      <c r="D55" s="60">
        <v>44950235.969999999</v>
      </c>
      <c r="E55" s="50">
        <v>19.46</v>
      </c>
      <c r="F55" s="60">
        <v>45010310.460000001</v>
      </c>
      <c r="G55" s="50">
        <v>19.48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81</v>
      </c>
      <c r="C56" s="109" t="s">
        <v>80</v>
      </c>
      <c r="D56" s="60">
        <v>217286852.62</v>
      </c>
      <c r="E56" s="50">
        <v>95.97</v>
      </c>
      <c r="F56" s="60">
        <v>217178432.49000001</v>
      </c>
      <c r="G56" s="50">
        <v>95.92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97</v>
      </c>
      <c r="C57" s="109" t="s">
        <v>76</v>
      </c>
      <c r="D57" s="51">
        <v>1862727220.6600001</v>
      </c>
      <c r="E57" s="52">
        <v>1.6761999999999999</v>
      </c>
      <c r="F57" s="51">
        <v>1802926640.1199999</v>
      </c>
      <c r="G57" s="52">
        <v>1.6223000000000001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15</v>
      </c>
      <c r="C58" s="109" t="s">
        <v>64</v>
      </c>
      <c r="D58" s="60">
        <v>971542668.23000002</v>
      </c>
      <c r="E58" s="50">
        <v>552.20000000000005</v>
      </c>
      <c r="F58" s="60">
        <v>976076899.97000003</v>
      </c>
      <c r="G58" s="50">
        <v>552.20000000000005</v>
      </c>
      <c r="H58" s="19"/>
      <c r="I58" s="20"/>
      <c r="J58" s="20"/>
      <c r="K58" s="7"/>
    </row>
    <row r="59" spans="1:12" ht="12.95" customHeight="1" thickBot="1">
      <c r="A59" s="36">
        <v>45</v>
      </c>
      <c r="B59" s="23" t="s">
        <v>102</v>
      </c>
      <c r="C59" s="117" t="s">
        <v>102</v>
      </c>
      <c r="D59" s="60">
        <v>305453062.22000003</v>
      </c>
      <c r="E59" s="50">
        <v>1.0235000000000001</v>
      </c>
      <c r="F59" s="60">
        <v>306580259.73000002</v>
      </c>
      <c r="G59" s="50">
        <v>1.0273000000000001</v>
      </c>
      <c r="H59" s="19"/>
      <c r="I59" s="20"/>
      <c r="J59" s="20"/>
      <c r="K59" s="7"/>
    </row>
    <row r="60" spans="1:12" ht="12.95" customHeight="1">
      <c r="A60" s="36"/>
      <c r="B60" s="18"/>
      <c r="C60" s="62" t="s">
        <v>86</v>
      </c>
      <c r="D60" s="57">
        <f>SUM(D49:D59)</f>
        <v>11145994459.32</v>
      </c>
      <c r="E60" s="57"/>
      <c r="F60" s="57">
        <f>SUM(F49:F59)</f>
        <v>11032657912.729998</v>
      </c>
      <c r="G60" s="107"/>
      <c r="H60" s="19"/>
      <c r="I60" s="20"/>
      <c r="J60" s="20"/>
      <c r="K60" s="7"/>
    </row>
    <row r="61" spans="1:12" ht="12.95" customHeight="1" thickBot="1">
      <c r="A61" s="82"/>
      <c r="B61" s="83"/>
      <c r="C61" s="83" t="s">
        <v>94</v>
      </c>
      <c r="D61" s="84">
        <v>0</v>
      </c>
      <c r="E61" s="85"/>
      <c r="F61" s="84"/>
      <c r="G61" s="85"/>
      <c r="I61" s="20"/>
      <c r="J61" s="20"/>
      <c r="K61" s="7"/>
      <c r="L61" s="21"/>
    </row>
    <row r="62" spans="1:12" s="27" customFormat="1" ht="12.95" customHeight="1" thickBot="1">
      <c r="A62" s="36">
        <v>46</v>
      </c>
      <c r="B62" s="17" t="s">
        <v>25</v>
      </c>
      <c r="C62" s="114" t="s">
        <v>58</v>
      </c>
      <c r="D62" s="90">
        <v>695706694.39999998</v>
      </c>
      <c r="E62" s="54">
        <v>12.2905</v>
      </c>
      <c r="F62" s="90">
        <v>698097956.99000001</v>
      </c>
      <c r="G62" s="54">
        <v>12.3279</v>
      </c>
      <c r="I62" s="20"/>
      <c r="J62" s="20"/>
      <c r="K62" s="7"/>
      <c r="L62" s="21"/>
    </row>
    <row r="63" spans="1:12" ht="12.95" customHeight="1" thickBot="1">
      <c r="A63" s="36">
        <v>47</v>
      </c>
      <c r="B63" s="17" t="s">
        <v>59</v>
      </c>
      <c r="C63" s="114" t="s">
        <v>60</v>
      </c>
      <c r="D63" s="54">
        <v>1975908075.54</v>
      </c>
      <c r="E63" s="54">
        <v>0.95</v>
      </c>
      <c r="F63" s="54">
        <v>1971288320.6099999</v>
      </c>
      <c r="G63" s="54">
        <v>0.95</v>
      </c>
      <c r="I63" s="20"/>
      <c r="J63" s="20"/>
      <c r="K63" s="27"/>
      <c r="L63" s="21"/>
    </row>
    <row r="64" spans="1:12" ht="12" customHeight="1" thickBot="1">
      <c r="A64" s="36">
        <v>48</v>
      </c>
      <c r="B64" s="17" t="s">
        <v>8</v>
      </c>
      <c r="C64" s="114" t="s">
        <v>61</v>
      </c>
      <c r="D64" s="54">
        <v>2014025959.8699999</v>
      </c>
      <c r="E64" s="54">
        <v>0.83</v>
      </c>
      <c r="F64" s="54">
        <v>2005504967.7</v>
      </c>
      <c r="G64" s="54">
        <v>0.82</v>
      </c>
      <c r="I64" s="20"/>
      <c r="J64" s="20"/>
      <c r="K64" s="7"/>
      <c r="L64" s="21"/>
    </row>
    <row r="65" spans="1:12" ht="12" customHeight="1" thickBot="1">
      <c r="A65" s="36">
        <v>49</v>
      </c>
      <c r="B65" s="17" t="s">
        <v>10</v>
      </c>
      <c r="C65" s="115" t="s">
        <v>62</v>
      </c>
      <c r="D65" s="54">
        <v>233970784.19</v>
      </c>
      <c r="E65" s="54">
        <v>23.206</v>
      </c>
      <c r="F65" s="54">
        <v>237145183.62</v>
      </c>
      <c r="G65" s="54">
        <v>23.4315</v>
      </c>
      <c r="I65" s="20"/>
      <c r="J65" s="20"/>
      <c r="K65" s="7"/>
      <c r="L65" s="28"/>
    </row>
    <row r="66" spans="1:12" ht="12" customHeight="1" thickBot="1">
      <c r="A66" s="36">
        <v>50</v>
      </c>
      <c r="B66" s="49" t="s">
        <v>8</v>
      </c>
      <c r="C66" s="109" t="s">
        <v>63</v>
      </c>
      <c r="D66" s="54">
        <v>146804257.99000001</v>
      </c>
      <c r="E66" s="54">
        <v>140.86000000000001</v>
      </c>
      <c r="F66" s="54">
        <v>147349830.38</v>
      </c>
      <c r="G66" s="54">
        <v>142.03</v>
      </c>
      <c r="I66" s="20"/>
      <c r="J66" s="20"/>
      <c r="K66" s="7"/>
      <c r="L66" s="21"/>
    </row>
    <row r="67" spans="1:12" ht="12" customHeight="1" thickBot="1">
      <c r="A67" s="36"/>
      <c r="B67" s="25"/>
      <c r="C67" s="62" t="s">
        <v>86</v>
      </c>
      <c r="D67" s="44">
        <f>SUM(D62:D66)</f>
        <v>5066415771.9899988</v>
      </c>
      <c r="E67" s="42"/>
      <c r="F67" s="44">
        <f>SUM(F62:F66)</f>
        <v>5059386259.3000002</v>
      </c>
      <c r="G67" s="42"/>
      <c r="I67" s="20"/>
      <c r="J67" s="20"/>
      <c r="K67" s="7"/>
      <c r="L67" s="21"/>
    </row>
    <row r="68" spans="1:12" ht="12" customHeight="1" thickBot="1">
      <c r="A68" s="82"/>
      <c r="B68" s="110" t="s">
        <v>98</v>
      </c>
      <c r="C68" s="86" t="s">
        <v>1</v>
      </c>
      <c r="D68" s="84"/>
      <c r="E68" s="85"/>
      <c r="F68" s="84"/>
      <c r="G68" s="85"/>
      <c r="I68" s="20"/>
      <c r="J68" s="20"/>
      <c r="K68" s="7"/>
      <c r="L68" s="21"/>
    </row>
    <row r="69" spans="1:12" ht="12" customHeight="1" thickBot="1">
      <c r="A69" s="36" t="s">
        <v>103</v>
      </c>
      <c r="B69" s="17" t="s">
        <v>8</v>
      </c>
      <c r="C69" s="114" t="s">
        <v>65</v>
      </c>
      <c r="D69" s="60">
        <v>266856822.05000001</v>
      </c>
      <c r="E69" s="50">
        <v>1517.55</v>
      </c>
      <c r="F69" s="60">
        <v>266375245.34999999</v>
      </c>
      <c r="G69" s="50">
        <v>1514.81</v>
      </c>
      <c r="I69" s="20"/>
      <c r="J69" s="20"/>
      <c r="K69" s="7"/>
      <c r="L69" s="21"/>
    </row>
    <row r="70" spans="1:12" ht="12" customHeight="1" thickBot="1">
      <c r="A70" s="36" t="s">
        <v>104</v>
      </c>
      <c r="B70" s="17" t="s">
        <v>8</v>
      </c>
      <c r="C70" s="114" t="s">
        <v>66</v>
      </c>
      <c r="D70" s="60">
        <v>2884911921.0900002</v>
      </c>
      <c r="E70" s="50">
        <v>2099.0700000000002</v>
      </c>
      <c r="F70" s="60">
        <v>2939411092.8099999</v>
      </c>
      <c r="G70" s="50">
        <v>2105.65</v>
      </c>
      <c r="I70" s="20"/>
      <c r="J70" s="20"/>
      <c r="K70" s="7"/>
      <c r="L70" s="21"/>
    </row>
    <row r="71" spans="1:12" ht="12" customHeight="1" thickBot="1">
      <c r="A71" s="36" t="s">
        <v>105</v>
      </c>
      <c r="B71" s="17" t="s">
        <v>8</v>
      </c>
      <c r="C71" s="114" t="s">
        <v>67</v>
      </c>
      <c r="D71" s="60">
        <v>543730459.62</v>
      </c>
      <c r="E71" s="50">
        <v>1883.23</v>
      </c>
      <c r="F71" s="60">
        <v>539740156.22000003</v>
      </c>
      <c r="G71" s="50">
        <v>1879.85</v>
      </c>
      <c r="I71" s="20"/>
      <c r="J71" s="20"/>
      <c r="K71" s="7"/>
      <c r="L71" s="21"/>
    </row>
    <row r="72" spans="1:12" ht="12" customHeight="1">
      <c r="A72" s="36"/>
      <c r="B72" s="24"/>
      <c r="C72" s="62" t="s">
        <v>86</v>
      </c>
      <c r="D72" s="57">
        <f>SUM(D69:D71)</f>
        <v>3695499202.7600002</v>
      </c>
      <c r="E72" s="42"/>
      <c r="F72" s="57">
        <f>SUM(F69:F71)</f>
        <v>3745526494.3800001</v>
      </c>
      <c r="G72" s="42"/>
      <c r="I72" s="20"/>
      <c r="J72" s="20"/>
      <c r="K72" s="7"/>
      <c r="L72" s="21"/>
    </row>
    <row r="73" spans="1:12" ht="12" customHeight="1">
      <c r="A73" s="64"/>
      <c r="B73" s="65"/>
      <c r="C73" s="67" t="s">
        <v>68</v>
      </c>
      <c r="D73" s="68">
        <f>SUM(D22,D29,D42,D47,D60,D67,D72)</f>
        <v>207468117455.68991</v>
      </c>
      <c r="E73" s="69"/>
      <c r="F73" s="112">
        <f>SUM(F22,F29,F42,F47,F60,F67,F72)</f>
        <v>211288162507.05991</v>
      </c>
      <c r="G73" s="66"/>
      <c r="I73" s="20"/>
      <c r="J73" s="20"/>
      <c r="K73" s="7"/>
      <c r="L73" s="21"/>
    </row>
    <row r="74" spans="1:12" ht="15" customHeight="1">
      <c r="A74" s="36"/>
      <c r="B74" s="24"/>
      <c r="C74" s="25"/>
      <c r="D74" s="41"/>
      <c r="E74" s="42"/>
      <c r="F74" s="41"/>
      <c r="G74" s="42"/>
      <c r="I74" s="20"/>
      <c r="J74" s="20"/>
      <c r="K74" s="7"/>
    </row>
    <row r="75" spans="1:12" ht="24.75" customHeight="1">
      <c r="A75" s="82"/>
      <c r="B75" s="86"/>
      <c r="C75" s="86" t="s">
        <v>95</v>
      </c>
      <c r="D75" s="87" t="s">
        <v>108</v>
      </c>
      <c r="E75" s="85"/>
      <c r="F75" s="87" t="s">
        <v>111</v>
      </c>
      <c r="G75" s="85"/>
      <c r="I75" s="20"/>
      <c r="J75" s="20"/>
      <c r="K75" s="7"/>
    </row>
    <row r="76" spans="1:12" ht="12" customHeight="1" thickBot="1">
      <c r="A76" s="36">
        <v>1</v>
      </c>
      <c r="B76" s="26" t="s">
        <v>69</v>
      </c>
      <c r="C76" s="115" t="s">
        <v>70</v>
      </c>
      <c r="D76" s="60">
        <v>2135680000</v>
      </c>
      <c r="E76" s="50">
        <v>14.2</v>
      </c>
      <c r="F76" s="60">
        <v>2123287969.6199999</v>
      </c>
      <c r="G76" s="50">
        <v>14.2</v>
      </c>
      <c r="K76" s="7"/>
    </row>
    <row r="77" spans="1:12" ht="12" customHeight="1">
      <c r="A77" s="36">
        <v>2</v>
      </c>
      <c r="B77" s="30" t="s">
        <v>71</v>
      </c>
      <c r="C77" s="115" t="s">
        <v>72</v>
      </c>
      <c r="D77" s="60">
        <v>323850000</v>
      </c>
      <c r="E77" s="50">
        <v>2159</v>
      </c>
      <c r="F77" s="60">
        <v>326700000</v>
      </c>
      <c r="G77" s="50">
        <v>2178</v>
      </c>
      <c r="K77" s="7"/>
    </row>
    <row r="78" spans="1:12" ht="12" customHeight="1">
      <c r="A78" s="36">
        <v>3</v>
      </c>
      <c r="B78" s="25" t="s">
        <v>59</v>
      </c>
      <c r="C78" s="115" t="s">
        <v>96</v>
      </c>
      <c r="D78" s="60">
        <v>606450000</v>
      </c>
      <c r="E78" s="50">
        <v>9.75</v>
      </c>
      <c r="F78" s="60">
        <v>610182000</v>
      </c>
      <c r="G78" s="50">
        <v>9.81</v>
      </c>
      <c r="K78" s="7"/>
    </row>
    <row r="79" spans="1:12" ht="12" customHeight="1">
      <c r="A79" s="36">
        <v>4</v>
      </c>
      <c r="B79" s="25" t="s">
        <v>82</v>
      </c>
      <c r="C79" s="115" t="s">
        <v>83</v>
      </c>
      <c r="D79" s="60">
        <v>1071168382.92</v>
      </c>
      <c r="E79" s="50">
        <v>93.38</v>
      </c>
      <c r="F79" s="60">
        <v>1084186050</v>
      </c>
      <c r="G79" s="50">
        <v>93.65</v>
      </c>
      <c r="K79" s="7"/>
    </row>
    <row r="80" spans="1:12" ht="12" customHeight="1" thickBot="1">
      <c r="A80" s="77"/>
      <c r="B80" s="26"/>
      <c r="C80" s="63" t="s">
        <v>73</v>
      </c>
      <c r="D80" s="70">
        <f>SUM(D76:D79)</f>
        <v>4137148382.9200001</v>
      </c>
      <c r="E80" s="71"/>
      <c r="F80" s="70">
        <f>SUM(F76:F79)</f>
        <v>4144356019.6199999</v>
      </c>
      <c r="G80" s="72"/>
      <c r="I80" s="20"/>
      <c r="J80" s="20"/>
      <c r="K80" s="7"/>
      <c r="L80" s="21"/>
    </row>
    <row r="81" spans="1:12" ht="12" customHeight="1" thickBot="1">
      <c r="A81" s="78"/>
      <c r="B81" s="73"/>
      <c r="C81" s="74" t="s">
        <v>87</v>
      </c>
      <c r="D81" s="75">
        <f>SUM(D73,D80)</f>
        <v>211605265838.60992</v>
      </c>
      <c r="E81" s="76"/>
      <c r="F81" s="75">
        <f>SUM(F73,F80)</f>
        <v>215432518526.6799</v>
      </c>
      <c r="G81" s="108"/>
      <c r="K81" s="7"/>
    </row>
    <row r="82" spans="1:12" ht="12" customHeight="1">
      <c r="A82" s="37"/>
      <c r="B82" s="100"/>
      <c r="C82" s="100"/>
      <c r="D82" s="120"/>
      <c r="E82" s="120"/>
      <c r="F82" s="101"/>
      <c r="G82" s="8"/>
      <c r="I82" s="20"/>
      <c r="J82" s="20"/>
      <c r="K82" s="7"/>
      <c r="L82" s="21"/>
    </row>
    <row r="83" spans="1:12" ht="12" customHeight="1">
      <c r="A83" s="37"/>
      <c r="B83" s="26"/>
      <c r="C83" s="101"/>
      <c r="D83" s="120"/>
      <c r="E83" s="120"/>
      <c r="F83" s="101"/>
      <c r="G83" s="8"/>
      <c r="I83" s="20"/>
      <c r="J83" s="20"/>
      <c r="K83" s="7"/>
      <c r="L83" s="21"/>
    </row>
    <row r="84" spans="1:12" ht="12.75" customHeight="1">
      <c r="A84" s="37"/>
      <c r="B84" s="26" t="s">
        <v>100</v>
      </c>
      <c r="C84" s="101"/>
      <c r="D84" s="100"/>
      <c r="E84" s="100"/>
      <c r="F84" s="100"/>
      <c r="G84" s="26"/>
      <c r="K84" s="7"/>
    </row>
    <row r="85" spans="1:12" ht="12" customHeight="1">
      <c r="A85" s="37"/>
      <c r="B85" s="123" t="s">
        <v>101</v>
      </c>
      <c r="C85" s="123"/>
      <c r="D85" s="120"/>
      <c r="E85" s="120"/>
      <c r="G85" s="8"/>
      <c r="K85" s="7"/>
    </row>
    <row r="86" spans="1:12" ht="12" customHeight="1">
      <c r="A86" s="37"/>
      <c r="B86" s="116"/>
      <c r="C86" s="26"/>
      <c r="D86" s="120"/>
      <c r="E86" s="120"/>
      <c r="G86" s="32"/>
      <c r="K86" s="7"/>
    </row>
    <row r="87" spans="1:12" ht="12" customHeight="1">
      <c r="A87" s="37"/>
      <c r="B87" s="26"/>
      <c r="C87" s="26"/>
      <c r="D87" s="120"/>
      <c r="E87" s="120"/>
      <c r="G87" s="8"/>
      <c r="K87" s="7"/>
    </row>
    <row r="88" spans="1:12" ht="12" customHeight="1">
      <c r="A88" s="37"/>
      <c r="B88" s="26"/>
      <c r="C88" s="26"/>
      <c r="D88" s="26"/>
      <c r="E88" s="26"/>
      <c r="F88" s="26"/>
      <c r="G88" s="26"/>
      <c r="K88" s="7"/>
    </row>
    <row r="89" spans="1:12" ht="12" customHeight="1">
      <c r="A89" s="38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K91" s="7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6"/>
      <c r="C95" s="26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39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A101" s="11"/>
      <c r="B101" s="24"/>
      <c r="C101" s="24"/>
      <c r="D101" s="26"/>
      <c r="E101" s="26"/>
      <c r="F101" s="26"/>
      <c r="G101" s="26"/>
      <c r="H101" s="27"/>
      <c r="K101" s="29"/>
    </row>
    <row r="102" spans="1:11" ht="12" customHeight="1">
      <c r="B102" s="33"/>
      <c r="C102" s="33"/>
      <c r="D102" s="27"/>
      <c r="E102" s="27"/>
      <c r="F102" s="27"/>
      <c r="G102" s="27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29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  <c r="K135" s="31"/>
    </row>
    <row r="136" spans="2:11" ht="12" customHeight="1">
      <c r="B136" s="34"/>
      <c r="C136" s="34"/>
    </row>
    <row r="137" spans="2:11" ht="12" customHeight="1">
      <c r="B137" s="35"/>
      <c r="C137" s="35"/>
    </row>
    <row r="138" spans="2:11" ht="12" customHeight="1">
      <c r="B138" s="35"/>
      <c r="C138" s="35"/>
    </row>
    <row r="139" spans="2:11" ht="12" customHeight="1">
      <c r="B139" s="35"/>
      <c r="C139" s="35"/>
    </row>
  </sheetData>
  <mergeCells count="6">
    <mergeCell ref="F4:G4"/>
    <mergeCell ref="D4:E4"/>
    <mergeCell ref="D82:E83"/>
    <mergeCell ref="D85:E87"/>
    <mergeCell ref="A3:G3"/>
    <mergeCell ref="B85:C85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50" zoomScaleNormal="150" workbookViewId="0">
      <pane xSplit="1" topLeftCell="C1" activePane="topRight" state="frozen"/>
      <selection activeCell="B1" sqref="B1"/>
      <selection pane="topRight" activeCell="B7" sqref="B7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85</v>
      </c>
      <c r="C1" s="40">
        <v>42230</v>
      </c>
      <c r="D1" s="40">
        <v>42237</v>
      </c>
      <c r="E1" s="40">
        <v>42244</v>
      </c>
      <c r="F1" s="40">
        <v>42251</v>
      </c>
      <c r="G1" s="40">
        <v>42258</v>
      </c>
      <c r="H1" s="40">
        <v>42265</v>
      </c>
      <c r="I1" s="40">
        <v>42270</v>
      </c>
      <c r="J1" s="40">
        <v>42279</v>
      </c>
      <c r="K1" s="40"/>
    </row>
    <row r="2" spans="2:11">
      <c r="B2" s="105" t="s">
        <v>1</v>
      </c>
      <c r="C2" s="2">
        <v>3400307201.6199999</v>
      </c>
      <c r="D2" s="2">
        <v>3550641769.73</v>
      </c>
      <c r="E2" s="2">
        <v>3510618291.4499998</v>
      </c>
      <c r="F2" s="2">
        <v>3637851101.79</v>
      </c>
      <c r="G2" s="2">
        <v>3664040015.0599999</v>
      </c>
      <c r="H2" s="2">
        <v>3699157470.6900001</v>
      </c>
      <c r="I2" s="2">
        <v>3695499202.7600002</v>
      </c>
      <c r="J2" s="2">
        <v>3745526494.3800001</v>
      </c>
    </row>
    <row r="3" spans="2:11">
      <c r="B3" s="105" t="s">
        <v>94</v>
      </c>
      <c r="C3" s="2">
        <v>5247118403.3199997</v>
      </c>
      <c r="D3" s="2">
        <v>5186331760.8400002</v>
      </c>
      <c r="E3" s="2">
        <v>5027396961.5299997</v>
      </c>
      <c r="F3" s="2">
        <v>5016097511.4700003</v>
      </c>
      <c r="G3" s="2">
        <v>5009901084.9200001</v>
      </c>
      <c r="H3" s="2">
        <v>5054878816.7200003</v>
      </c>
      <c r="I3" s="2">
        <v>5066415771.9899998</v>
      </c>
      <c r="J3" s="2">
        <v>5059386259.3000002</v>
      </c>
    </row>
    <row r="4" spans="2:11">
      <c r="B4" s="105" t="s">
        <v>93</v>
      </c>
      <c r="C4" s="45">
        <v>10794566348.82</v>
      </c>
      <c r="D4" s="45">
        <v>10952873101.4</v>
      </c>
      <c r="E4" s="45">
        <v>10806083316.799999</v>
      </c>
      <c r="F4" s="45">
        <v>10956218045.27</v>
      </c>
      <c r="G4" s="45">
        <v>11408421412.559999</v>
      </c>
      <c r="H4" s="45">
        <v>11119543077.82</v>
      </c>
      <c r="I4" s="45">
        <v>11145994459.32</v>
      </c>
      <c r="J4" s="45">
        <v>11032657912.73</v>
      </c>
    </row>
    <row r="5" spans="2:11">
      <c r="B5" s="105" t="s">
        <v>92</v>
      </c>
      <c r="C5" s="2">
        <v>16989519495.08</v>
      </c>
      <c r="D5" s="2">
        <v>16640905952.950001</v>
      </c>
      <c r="E5" s="2">
        <v>16594821904.110001</v>
      </c>
      <c r="F5" s="2">
        <v>16555585825.92</v>
      </c>
      <c r="G5" s="2">
        <v>16480728190.74</v>
      </c>
      <c r="H5" s="2">
        <v>16445407542.66</v>
      </c>
      <c r="I5" s="2">
        <v>16602444609.629999</v>
      </c>
      <c r="J5" s="2">
        <v>16443513756.65</v>
      </c>
    </row>
    <row r="6" spans="2:11">
      <c r="B6" s="105" t="s">
        <v>0</v>
      </c>
      <c r="C6" s="2">
        <v>30568552817.25</v>
      </c>
      <c r="D6" s="2">
        <v>29928282317.110001</v>
      </c>
      <c r="E6" s="2">
        <v>29067489359.240002</v>
      </c>
      <c r="F6" s="2">
        <v>29701460385.490002</v>
      </c>
      <c r="G6" s="2">
        <v>29472455097.700001</v>
      </c>
      <c r="H6" s="2">
        <v>29797301454.91</v>
      </c>
      <c r="I6" s="2">
        <v>29931132357.990002</v>
      </c>
      <c r="J6" s="2">
        <v>29891155564.119999</v>
      </c>
    </row>
    <row r="7" spans="2:11">
      <c r="B7" s="105" t="s">
        <v>88</v>
      </c>
      <c r="C7" s="2">
        <v>47294667713.029999</v>
      </c>
      <c r="D7" s="2">
        <v>47292242053.309998</v>
      </c>
      <c r="E7" s="2">
        <v>47297976937.849998</v>
      </c>
      <c r="F7" s="2">
        <v>47489232913.989998</v>
      </c>
      <c r="G7" s="2">
        <v>47462725151.040001</v>
      </c>
      <c r="H7" s="2">
        <v>47477522084.010002</v>
      </c>
      <c r="I7" s="2">
        <v>47471213736.010002</v>
      </c>
      <c r="J7" s="2">
        <v>47525699960.099998</v>
      </c>
    </row>
    <row r="8" spans="2:11">
      <c r="B8" s="105" t="s">
        <v>89</v>
      </c>
      <c r="C8" s="2">
        <v>90775384710.009995</v>
      </c>
      <c r="D8" s="2">
        <v>91432379695.960007</v>
      </c>
      <c r="E8" s="2">
        <v>92564662211.559998</v>
      </c>
      <c r="F8" s="2">
        <v>92539077683.169998</v>
      </c>
      <c r="G8" s="2">
        <v>93796618924.5</v>
      </c>
      <c r="H8" s="2">
        <v>94288750163.770004</v>
      </c>
      <c r="I8" s="2">
        <v>93555417317.990005</v>
      </c>
      <c r="J8" s="2">
        <v>97590222559.779999</v>
      </c>
    </row>
    <row r="9" spans="2:11" s="4" customFormat="1">
      <c r="B9" s="106" t="s">
        <v>2</v>
      </c>
      <c r="C9" s="5">
        <f>SUM(C2:C8)</f>
        <v>205070116689.13</v>
      </c>
      <c r="D9" s="5">
        <f t="shared" ref="D9:H9" si="0">SUM(D2:D8)</f>
        <v>204983656651.29999</v>
      </c>
      <c r="E9" s="5">
        <f t="shared" si="0"/>
        <v>204869048982.54001</v>
      </c>
      <c r="F9" s="5">
        <f t="shared" si="0"/>
        <v>205895523467.09998</v>
      </c>
      <c r="G9" s="5">
        <f t="shared" si="0"/>
        <v>207294889876.51999</v>
      </c>
      <c r="H9" s="5">
        <f t="shared" si="0"/>
        <v>207882560610.58002</v>
      </c>
      <c r="I9" s="5">
        <f>SUM(I2:I8)</f>
        <v>207468117455.69</v>
      </c>
      <c r="J9" s="5">
        <f>SUM(J2:J8)</f>
        <v>211288162507.06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2015-06-01T16:07:11Z</cp:lastPrinted>
  <dcterms:created xsi:type="dcterms:W3CDTF">2014-07-02T14:15:07Z</dcterms:created>
  <dcterms:modified xsi:type="dcterms:W3CDTF">2015-10-07T10:16:32Z</dcterms:modified>
</cp:coreProperties>
</file>