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F42" i="9"/>
  <c r="D42"/>
  <c r="I9" i="1"/>
  <c r="J9"/>
  <c r="C9"/>
  <c r="F59" i="9"/>
  <c r="D59"/>
  <c r="H9" i="1"/>
  <c r="G9"/>
  <c r="F9"/>
  <c r="E9"/>
  <c r="D9"/>
  <c r="F79" i="9"/>
  <c r="F71"/>
  <c r="F66"/>
  <c r="F47"/>
  <c r="F29"/>
  <c r="F22"/>
  <c r="D79"/>
  <c r="D71"/>
  <c r="D66"/>
  <c r="D47"/>
  <c r="D29"/>
  <c r="D22"/>
  <c r="D72" l="1"/>
  <c r="D80" s="1"/>
  <c r="F72"/>
  <c r="F80" s="1"/>
</calcChain>
</file>

<file path=xl/sharedStrings.xml><?xml version="1.0" encoding="utf-8"?>
<sst xmlns="http://schemas.openxmlformats.org/spreadsheetml/2006/main" count="159" uniqueCount="111">
  <si>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</si>
  <si>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</si>
  <si>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</si>
  <si>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</si>
  <si>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</si>
  <si>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</si>
  <si>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</si>
  <si>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</si>
  <si>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</si>
  <si>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</si>
  <si>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</si>
  <si>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</si>
  <si>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</si>
  <si>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</si>
  <si>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</si>
  <si>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</si>
  <si>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</si>
  <si>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</si>
  <si>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</si>
  <si>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</si>
  <si>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</si>
  <si>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</si>
  <si>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</si>
  <si>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</si>
  <si>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</si>
  <si>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</si>
  <si>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</si>
  <si>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</si>
  <si>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</si>
  <si>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</si>
  <si>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</si>
  <si>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</si>
  <si>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</si>
  <si>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</si>
  <si>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</si>
  <si>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</si>
  <si>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</si>
  <si>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</si>
  <si>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</si>
  <si>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</si>
  <si>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</si>
  <si>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</si>
  <si>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</si>
  <si>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</si>
  <si>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</si>
  <si>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</si>
  <si>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</si>
  <si>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</si>
  <si>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</si>
  <si>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</si>
  <si>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</si>
  <si>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</si>
  <si>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</si>
  <si>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</si>
  <si>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</si>
  <si>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</si>
  <si>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</si>
  <si>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</si>
  <si>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</si>
  <si>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</si>
  <si>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</si>
  <si>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</si>
  <si>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</si>
  <si>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</si>
  <si>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</si>
  <si>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</si>
  <si>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</si>
  <si>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</si>
  <si>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</si>
  <si>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</si>
  <si>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</si>
  <si>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</si>
  <si>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</si>
  <si>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</si>
  <si>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</si>
  <si>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</si>
  <si>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</si>
  <si>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</si>
  <si>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</si>
  <si>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</si>
  <si>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</si>
  <si>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</si>
  <si>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</si>
  <si>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</si>
  <si>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</si>
  <si>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</si>
  <si>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</si>
  <si>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</si>
  <si>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</si>
  <si>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</si>
  <si>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</si>
  <si>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</si>
  <si>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</si>
  <si>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</si>
  <si>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</si>
  <si>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</si>
  <si>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</si>
  <si>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</si>
  <si>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</si>
  <si>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</si>
  <si>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</si>
  <si>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</si>
  <si>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Kakawa Guaranteed Income Fund</t>
  </si>
  <si>
    <t>Legacy Short Maturity Fund</t>
  </si>
  <si>
    <t>NAV and Unit Price as at Week Ended July 31, 2015</t>
  </si>
  <si>
    <t>Market Cap as at July 31, 2015</t>
  </si>
  <si>
    <t>Note:</t>
  </si>
  <si>
    <t>Please note that BGL Nubian and Sapphire Funds are not included in this compilation.</t>
  </si>
  <si>
    <t>NET ASSET VALUES AND UNIT PRICES OF FUND MANAGEMENT AND COLLECTIVE INVESTMENTS SCHEMES AS AT WEEK ENDED AUGUST 7, 2015</t>
  </si>
  <si>
    <t>NAV and Unit Price as at Week Ended August 7, 2015</t>
  </si>
  <si>
    <t>Market Cap as at August 7, 2015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</si>
</sst>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2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8" fillId="3" borderId="6" xfId="0" applyFont="1" applyFill="1" applyBorder="1" applyAlignment="1">
      <alignment wrapText="1"/>
    </xf>
    <xf numFmtId="0" fontId="7" fillId="0" borderId="4" xfId="0" applyFont="1" applyBorder="1"/>
    <xf numFmtId="0" fontId="7" fillId="0" borderId="8" xfId="0" applyFont="1" applyBorder="1"/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August 7,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758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2808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42174</c:v>
                </c:pt>
                <c:pt idx="1">
                  <c:v>42181</c:v>
                </c:pt>
                <c:pt idx="2">
                  <c:v>42188</c:v>
                </c:pt>
                <c:pt idx="3">
                  <c:v>42195</c:v>
                </c:pt>
                <c:pt idx="4">
                  <c:v>42201</c:v>
                </c:pt>
                <c:pt idx="5">
                  <c:v>42209</c:v>
                </c:pt>
                <c:pt idx="6">
                  <c:v>42216</c:v>
                </c:pt>
                <c:pt idx="7">
                  <c:v>42223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2786332845.3699999</c:v>
                </c:pt>
                <c:pt idx="1">
                  <c:v>2789907688.3099999</c:v>
                </c:pt>
                <c:pt idx="2">
                  <c:v>2793080136.2600002</c:v>
                </c:pt>
                <c:pt idx="3">
                  <c:v>2789200090.02</c:v>
                </c:pt>
                <c:pt idx="4">
                  <c:v>2786215097.6199999</c:v>
                </c:pt>
                <c:pt idx="5">
                  <c:v>2792870061.71</c:v>
                </c:pt>
                <c:pt idx="6">
                  <c:v>2882753416.3200002</c:v>
                </c:pt>
                <c:pt idx="7">
                  <c:v>3344684721.8299999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42174</c:v>
                </c:pt>
                <c:pt idx="1">
                  <c:v>42181</c:v>
                </c:pt>
                <c:pt idx="2">
                  <c:v>42188</c:v>
                </c:pt>
                <c:pt idx="3">
                  <c:v>42195</c:v>
                </c:pt>
                <c:pt idx="4">
                  <c:v>42201</c:v>
                </c:pt>
                <c:pt idx="5">
                  <c:v>42209</c:v>
                </c:pt>
                <c:pt idx="6">
                  <c:v>42216</c:v>
                </c:pt>
                <c:pt idx="7">
                  <c:v>42223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5442739079.7799997</c:v>
                </c:pt>
                <c:pt idx="1">
                  <c:v>5395487057.9300003</c:v>
                </c:pt>
                <c:pt idx="2">
                  <c:v>5395931055.2799997</c:v>
                </c:pt>
                <c:pt idx="3">
                  <c:v>5316309373.3500004</c:v>
                </c:pt>
                <c:pt idx="4">
                  <c:v>5252245461.3699999</c:v>
                </c:pt>
                <c:pt idx="5">
                  <c:v>5263237600.5100002</c:v>
                </c:pt>
                <c:pt idx="6">
                  <c:v>5202640644.6199999</c:v>
                </c:pt>
                <c:pt idx="7">
                  <c:v>5263507869.6999998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42174</c:v>
                </c:pt>
                <c:pt idx="1">
                  <c:v>42181</c:v>
                </c:pt>
                <c:pt idx="2">
                  <c:v>42188</c:v>
                </c:pt>
                <c:pt idx="3">
                  <c:v>42195</c:v>
                </c:pt>
                <c:pt idx="4">
                  <c:v>42201</c:v>
                </c:pt>
                <c:pt idx="5">
                  <c:v>42209</c:v>
                </c:pt>
                <c:pt idx="6">
                  <c:v>42216</c:v>
                </c:pt>
                <c:pt idx="7">
                  <c:v>42223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11231845508.549999</c:v>
                </c:pt>
                <c:pt idx="1">
                  <c:v>11229909644.59</c:v>
                </c:pt>
                <c:pt idx="2">
                  <c:v>11220072518.459999</c:v>
                </c:pt>
                <c:pt idx="3">
                  <c:v>11184232651.799999</c:v>
                </c:pt>
                <c:pt idx="4">
                  <c:v>11097554495.43</c:v>
                </c:pt>
                <c:pt idx="5">
                  <c:v>10914148491.24</c:v>
                </c:pt>
                <c:pt idx="6">
                  <c:v>10787176079.209999</c:v>
                </c:pt>
                <c:pt idx="7">
                  <c:v>10857776376.48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42174</c:v>
                </c:pt>
                <c:pt idx="1">
                  <c:v>42181</c:v>
                </c:pt>
                <c:pt idx="2">
                  <c:v>42188</c:v>
                </c:pt>
                <c:pt idx="3">
                  <c:v>42195</c:v>
                </c:pt>
                <c:pt idx="4">
                  <c:v>42201</c:v>
                </c:pt>
                <c:pt idx="5">
                  <c:v>42209</c:v>
                </c:pt>
                <c:pt idx="6">
                  <c:v>42216</c:v>
                </c:pt>
                <c:pt idx="7">
                  <c:v>42223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33621615713.990002</c:v>
                </c:pt>
                <c:pt idx="1">
                  <c:v>33365517942.349998</c:v>
                </c:pt>
                <c:pt idx="2">
                  <c:v>32610006430.860001</c:v>
                </c:pt>
                <c:pt idx="3">
                  <c:v>32074990095.16</c:v>
                </c:pt>
                <c:pt idx="4">
                  <c:v>31332224449.700001</c:v>
                </c:pt>
                <c:pt idx="5">
                  <c:v>31509059623.02</c:v>
                </c:pt>
                <c:pt idx="6">
                  <c:v>30805939853.349998</c:v>
                </c:pt>
                <c:pt idx="7">
                  <c:v>31282490031.59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42174</c:v>
                </c:pt>
                <c:pt idx="1">
                  <c:v>42181</c:v>
                </c:pt>
                <c:pt idx="2">
                  <c:v>42188</c:v>
                </c:pt>
                <c:pt idx="3">
                  <c:v>42195</c:v>
                </c:pt>
                <c:pt idx="4">
                  <c:v>42201</c:v>
                </c:pt>
                <c:pt idx="5">
                  <c:v>42209</c:v>
                </c:pt>
                <c:pt idx="6">
                  <c:v>42216</c:v>
                </c:pt>
                <c:pt idx="7">
                  <c:v>42223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46472818988.610001</c:v>
                </c:pt>
                <c:pt idx="1">
                  <c:v>46456996127.099998</c:v>
                </c:pt>
                <c:pt idx="2">
                  <c:v>47031970086.470001</c:v>
                </c:pt>
                <c:pt idx="3">
                  <c:v>47029715200.559998</c:v>
                </c:pt>
                <c:pt idx="4">
                  <c:v>47011246931.68</c:v>
                </c:pt>
                <c:pt idx="5">
                  <c:v>47000690962.580002</c:v>
                </c:pt>
                <c:pt idx="6">
                  <c:v>47000615844.870003</c:v>
                </c:pt>
                <c:pt idx="7">
                  <c:v>47261732177.779999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42174</c:v>
                </c:pt>
                <c:pt idx="1">
                  <c:v>42181</c:v>
                </c:pt>
                <c:pt idx="2">
                  <c:v>42188</c:v>
                </c:pt>
                <c:pt idx="3">
                  <c:v>42195</c:v>
                </c:pt>
                <c:pt idx="4">
                  <c:v>42201</c:v>
                </c:pt>
                <c:pt idx="5">
                  <c:v>42209</c:v>
                </c:pt>
                <c:pt idx="6">
                  <c:v>42216</c:v>
                </c:pt>
                <c:pt idx="7">
                  <c:v>42223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80095376331.669998</c:v>
                </c:pt>
                <c:pt idx="1">
                  <c:v>80847607809.410004</c:v>
                </c:pt>
                <c:pt idx="2">
                  <c:v>84010135752.589996</c:v>
                </c:pt>
                <c:pt idx="3">
                  <c:v>85226251050.619995</c:v>
                </c:pt>
                <c:pt idx="4">
                  <c:v>87329355710.699997</c:v>
                </c:pt>
                <c:pt idx="5">
                  <c:v>88110568930.960007</c:v>
                </c:pt>
                <c:pt idx="6">
                  <c:v>88723912675.940002</c:v>
                </c:pt>
                <c:pt idx="7">
                  <c:v>90164707047.949997</c:v>
                </c:pt>
              </c:numCache>
            </c:numRef>
          </c:val>
        </c:ser>
        <c:marker val="1"/>
        <c:axId val="115135232"/>
        <c:axId val="115136768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42174</c:v>
                </c:pt>
                <c:pt idx="1">
                  <c:v>42181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17798468139.48</c:v>
                </c:pt>
                <c:pt idx="1">
                  <c:v>17754172261.240002</c:v>
                </c:pt>
                <c:pt idx="2">
                  <c:v>17836009835.439999</c:v>
                </c:pt>
                <c:pt idx="3">
                  <c:v>17609966354.32</c:v>
                </c:pt>
                <c:pt idx="4">
                  <c:v>17181869140.02</c:v>
                </c:pt>
                <c:pt idx="5">
                  <c:v>17471530465.400002</c:v>
                </c:pt>
                <c:pt idx="6">
                  <c:v>17426524931.18</c:v>
                </c:pt>
                <c:pt idx="7">
                  <c:v>17312304345.25</c:v>
                </c:pt>
              </c:numCache>
            </c:numRef>
          </c:val>
        </c:ser>
        <c:marker val="1"/>
        <c:axId val="115706112"/>
        <c:axId val="115704576"/>
      </c:lineChart>
      <c:catAx>
        <c:axId val="11513523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5136768"/>
        <c:crosses val="autoZero"/>
        <c:lblAlgn val="ctr"/>
        <c:lblOffset val="100"/>
      </c:catAx>
      <c:valAx>
        <c:axId val="115136768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5135232"/>
        <c:crossesAt val="41880"/>
        <c:crossBetween val="midCat"/>
      </c:valAx>
      <c:valAx>
        <c:axId val="11570457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5706112"/>
        <c:crosses val="max"/>
        <c:crossBetween val="between"/>
      </c:valAx>
      <c:dateAx>
        <c:axId val="115706112"/>
        <c:scaling>
          <c:orientation val="minMax"/>
        </c:scaling>
        <c:delete val="1"/>
        <c:axPos val="b"/>
        <c:numFmt formatCode="dd\-mmm" sourceLinked="1"/>
        <c:tickLblPos val="none"/>
        <c:crossAx val="115704576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August 7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644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9"/>
          <c:y val="0.16834325370345671"/>
          <c:w val="0.8780310474571213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42174</c:v>
                </c:pt>
                <c:pt idx="1">
                  <c:v>42181</c:v>
                </c:pt>
                <c:pt idx="2">
                  <c:v>42188</c:v>
                </c:pt>
                <c:pt idx="3">
                  <c:v>42195</c:v>
                </c:pt>
                <c:pt idx="4">
                  <c:v>42201</c:v>
                </c:pt>
                <c:pt idx="5">
                  <c:v>42209</c:v>
                </c:pt>
                <c:pt idx="6">
                  <c:v>42216</c:v>
                </c:pt>
                <c:pt idx="7">
                  <c:v>42223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197449196607.45001</c:v>
                </c:pt>
                <c:pt idx="1">
                  <c:v>197839598530.93002</c:v>
                </c:pt>
                <c:pt idx="2">
                  <c:v>200897205815.35999</c:v>
                </c:pt>
                <c:pt idx="3">
                  <c:v>201230664815.82999</c:v>
                </c:pt>
                <c:pt idx="4">
                  <c:v>201990711286.52002</c:v>
                </c:pt>
                <c:pt idx="5">
                  <c:v>203062106135.42001</c:v>
                </c:pt>
                <c:pt idx="6">
                  <c:v>202829563445.48999</c:v>
                </c:pt>
                <c:pt idx="7">
                  <c:v>205487202570.57999</c:v>
                </c:pt>
              </c:numCache>
            </c:numRef>
          </c:val>
        </c:ser>
        <c:marker val="1"/>
        <c:axId val="115718784"/>
        <c:axId val="115720576"/>
      </c:lineChart>
      <c:catAx>
        <c:axId val="11571878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720576"/>
        <c:crosses val="autoZero"/>
        <c:lblAlgn val="ctr"/>
        <c:lblOffset val="100"/>
      </c:catAx>
      <c:valAx>
        <c:axId val="11572057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71878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topLeftCell="C64" zoomScale="200" zoomScaleNormal="200" workbookViewId="0">
      <selection activeCell="C76" sqref="C76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108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104</v>
      </c>
      <c r="E4" s="116"/>
      <c r="F4" s="115" t="s">
        <v>109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4" t="s">
        <v>7</v>
      </c>
      <c r="E5" s="61" t="s">
        <v>6</v>
      </c>
      <c r="F5" s="94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79"/>
      <c r="B6" s="80"/>
      <c r="C6" s="80" t="s">
        <v>0</v>
      </c>
      <c r="D6" s="81"/>
      <c r="E6" s="95" t="s">
        <v>7</v>
      </c>
      <c r="F6" s="96"/>
      <c r="G6" s="95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9" t="s">
        <v>9</v>
      </c>
      <c r="D7" s="51">
        <v>8736185050.1000004</v>
      </c>
      <c r="E7" s="52">
        <v>8001.36</v>
      </c>
      <c r="F7" s="51">
        <v>8899833086.9400005</v>
      </c>
      <c r="G7" s="52">
        <v>8157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9" t="s">
        <v>11</v>
      </c>
      <c r="D8" s="52">
        <v>4465741440.79</v>
      </c>
      <c r="E8" s="52">
        <v>296.97329999999999</v>
      </c>
      <c r="F8" s="52">
        <v>4524914161.8500004</v>
      </c>
      <c r="G8" s="52">
        <v>300.83749999999998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9" t="s">
        <v>13</v>
      </c>
      <c r="D9" s="52">
        <v>2999811154.0599999</v>
      </c>
      <c r="E9" s="52">
        <v>2280.2199999999998</v>
      </c>
      <c r="F9" s="52">
        <v>3070000000</v>
      </c>
      <c r="G9" s="52">
        <v>2333.96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9" t="s">
        <v>91</v>
      </c>
      <c r="D10" s="53">
        <v>625638004.22000003</v>
      </c>
      <c r="E10" s="54">
        <v>1.01</v>
      </c>
      <c r="F10" s="53">
        <v>633566782.54999995</v>
      </c>
      <c r="G10" s="54">
        <v>1.02</v>
      </c>
      <c r="H10" s="19"/>
      <c r="I10" s="20"/>
      <c r="J10" s="20"/>
      <c r="K10" s="7"/>
      <c r="L10" s="21"/>
    </row>
    <row r="11" spans="1:12" ht="12.95" customHeight="1" thickBot="1">
      <c r="A11" s="98">
        <v>5</v>
      </c>
      <c r="B11" s="97" t="s">
        <v>15</v>
      </c>
      <c r="C11" s="110" t="s">
        <v>16</v>
      </c>
      <c r="D11" s="55">
        <v>150500476.94</v>
      </c>
      <c r="E11" s="93">
        <v>99.73</v>
      </c>
      <c r="F11" s="55">
        <v>152302574.31</v>
      </c>
      <c r="G11" s="93">
        <v>101.5</v>
      </c>
      <c r="H11" s="19"/>
      <c r="I11" s="20"/>
      <c r="J11" s="20"/>
      <c r="K11" s="7"/>
      <c r="L11" s="21"/>
    </row>
    <row r="12" spans="1:12" ht="12.95" customHeight="1" thickBot="1">
      <c r="A12" s="36">
        <v>6</v>
      </c>
      <c r="B12" s="17" t="s">
        <v>17</v>
      </c>
      <c r="C12" s="109" t="s">
        <v>18</v>
      </c>
      <c r="D12" s="53">
        <v>192265321</v>
      </c>
      <c r="E12" s="54">
        <v>10.72</v>
      </c>
      <c r="F12" s="53">
        <v>197169953</v>
      </c>
      <c r="G12" s="54">
        <v>11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84</v>
      </c>
      <c r="C13" s="109" t="s">
        <v>19</v>
      </c>
      <c r="D13" s="53">
        <v>1227659763.1400001</v>
      </c>
      <c r="E13" s="54">
        <v>0.73360000000000003</v>
      </c>
      <c r="F13" s="53">
        <v>1245729878.0599999</v>
      </c>
      <c r="G13" s="54">
        <v>0.74450000000000005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10</v>
      </c>
      <c r="C14" s="109" t="s">
        <v>20</v>
      </c>
      <c r="D14" s="53">
        <v>3172589163.48</v>
      </c>
      <c r="E14" s="54">
        <v>13.6325</v>
      </c>
      <c r="F14" s="53">
        <v>3214190700.9000001</v>
      </c>
      <c r="G14" s="54">
        <v>13.442399999999999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97" t="s">
        <v>90</v>
      </c>
      <c r="C15" s="109" t="s">
        <v>21</v>
      </c>
      <c r="D15" s="55">
        <v>1252232698.98</v>
      </c>
      <c r="E15" s="93">
        <v>0.64970000000000006</v>
      </c>
      <c r="F15" s="55">
        <v>1251970153.6700001</v>
      </c>
      <c r="G15" s="93">
        <v>0.66700000000000004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7" t="s">
        <v>22</v>
      </c>
      <c r="C16" s="109" t="s">
        <v>24</v>
      </c>
      <c r="D16" s="55">
        <v>154942960.27000001</v>
      </c>
      <c r="E16" s="93">
        <v>0.93320000000000003</v>
      </c>
      <c r="F16" s="55">
        <v>157058396.34999999</v>
      </c>
      <c r="G16" s="93">
        <v>0.94599999999999995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22</v>
      </c>
      <c r="C17" s="109" t="s">
        <v>23</v>
      </c>
      <c r="D17" s="55">
        <v>87485889.310000002</v>
      </c>
      <c r="E17" s="93">
        <v>1.1040000000000001</v>
      </c>
      <c r="F17" s="55">
        <v>87633090.810000002</v>
      </c>
      <c r="G17" s="93">
        <v>1.1057999999999999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25</v>
      </c>
      <c r="C18" s="109" t="s">
        <v>26</v>
      </c>
      <c r="D18" s="53">
        <v>2964105981.1399999</v>
      </c>
      <c r="E18" s="54">
        <v>11.4939</v>
      </c>
      <c r="F18" s="53">
        <v>3046586941.6799998</v>
      </c>
      <c r="G18" s="54">
        <v>11.8161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74</v>
      </c>
      <c r="C19" s="109" t="s">
        <v>27</v>
      </c>
      <c r="D19" s="56">
        <v>335641474.51999998</v>
      </c>
      <c r="E19" s="54">
        <v>123.91</v>
      </c>
      <c r="F19" s="56">
        <v>336123825.92000002</v>
      </c>
      <c r="G19" s="54">
        <v>124.38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28</v>
      </c>
      <c r="C20" s="15" t="s">
        <v>29</v>
      </c>
      <c r="D20" s="55">
        <v>177984414.09</v>
      </c>
      <c r="E20" s="93">
        <v>0.99</v>
      </c>
      <c r="F20" s="55">
        <v>177984414.09</v>
      </c>
      <c r="G20" s="93">
        <v>0.99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30</v>
      </c>
      <c r="C21" s="114" t="s">
        <v>31</v>
      </c>
      <c r="D21" s="53">
        <v>4263156061.3099999</v>
      </c>
      <c r="E21" s="54">
        <v>103.24</v>
      </c>
      <c r="F21" s="53">
        <v>4287426071.46</v>
      </c>
      <c r="G21" s="54">
        <v>103.24</v>
      </c>
      <c r="H21" s="19"/>
      <c r="I21" s="20"/>
      <c r="J21" s="20"/>
      <c r="K21" s="7"/>
      <c r="L21" s="21"/>
    </row>
    <row r="22" spans="1:12" ht="12.95" customHeight="1">
      <c r="A22" s="36"/>
      <c r="B22" s="15"/>
      <c r="C22" s="62" t="s">
        <v>86</v>
      </c>
      <c r="D22" s="57">
        <f>SUM(D7:D21)</f>
        <v>30805939853.350002</v>
      </c>
      <c r="E22" s="57"/>
      <c r="F22" s="57">
        <f t="shared" ref="F22" si="0">SUM(F7:F21)</f>
        <v>31282490031.590004</v>
      </c>
      <c r="G22" s="42"/>
      <c r="H22" s="19"/>
      <c r="I22" s="20"/>
      <c r="J22" s="20"/>
      <c r="K22" s="7"/>
    </row>
    <row r="23" spans="1:12" ht="12.95" customHeight="1" thickBot="1">
      <c r="A23" s="82"/>
      <c r="B23" s="83"/>
      <c r="C23" s="83" t="s">
        <v>89</v>
      </c>
      <c r="D23" s="84"/>
      <c r="E23" s="85"/>
      <c r="F23" s="84"/>
      <c r="G23" s="85"/>
      <c r="H23" s="19"/>
      <c r="I23" s="20"/>
      <c r="J23" s="20"/>
      <c r="K23" s="7"/>
    </row>
    <row r="24" spans="1:12" ht="12.95" customHeight="1" thickBot="1">
      <c r="A24" s="36">
        <v>16</v>
      </c>
      <c r="B24" s="17" t="s">
        <v>8</v>
      </c>
      <c r="C24" s="109" t="s">
        <v>75</v>
      </c>
      <c r="D24" s="58">
        <v>43861875372.639999</v>
      </c>
      <c r="E24" s="52">
        <v>100</v>
      </c>
      <c r="F24" s="58">
        <v>46059342688.43</v>
      </c>
      <c r="G24" s="52">
        <v>100</v>
      </c>
      <c r="H24" s="19"/>
      <c r="I24" s="20"/>
      <c r="J24" s="20"/>
      <c r="K24" s="7"/>
      <c r="L24" s="21"/>
    </row>
    <row r="25" spans="1:12" ht="12.95" customHeight="1" thickBot="1">
      <c r="A25" s="36">
        <v>17</v>
      </c>
      <c r="B25" s="17" t="s">
        <v>32</v>
      </c>
      <c r="C25" s="109" t="s">
        <v>33</v>
      </c>
      <c r="D25" s="58">
        <v>35405223500</v>
      </c>
      <c r="E25" s="52">
        <v>100</v>
      </c>
      <c r="F25" s="58">
        <v>34500380200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84</v>
      </c>
      <c r="C26" s="109" t="s">
        <v>34</v>
      </c>
      <c r="D26" s="103">
        <v>391368817.07999998</v>
      </c>
      <c r="E26" s="52">
        <v>1.1880999999999999</v>
      </c>
      <c r="F26" s="103">
        <v>391483355.25</v>
      </c>
      <c r="G26" s="52">
        <v>1.1907000000000001</v>
      </c>
      <c r="H26" s="19"/>
      <c r="I26" s="20"/>
      <c r="J26" s="20"/>
      <c r="K26" s="7"/>
      <c r="L26" s="21"/>
    </row>
    <row r="27" spans="1:12" ht="12.95" customHeight="1">
      <c r="A27" s="36">
        <v>19</v>
      </c>
      <c r="B27" s="99" t="s">
        <v>78</v>
      </c>
      <c r="C27" s="109" t="s">
        <v>79</v>
      </c>
      <c r="D27" s="58">
        <v>692718826.76999998</v>
      </c>
      <c r="E27" s="52">
        <v>100</v>
      </c>
      <c r="F27" s="58">
        <v>687524244.89999998</v>
      </c>
      <c r="G27" s="52">
        <v>100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24" t="s">
        <v>10</v>
      </c>
      <c r="C28" s="109" t="s">
        <v>35</v>
      </c>
      <c r="D28" s="58">
        <v>8372726159.4499998</v>
      </c>
      <c r="E28" s="54">
        <v>1</v>
      </c>
      <c r="F28" s="58">
        <v>8525976559.3699999</v>
      </c>
      <c r="G28" s="54">
        <v>1</v>
      </c>
      <c r="H28" s="19"/>
      <c r="I28" s="20"/>
      <c r="J28" s="20"/>
      <c r="K28" s="7"/>
      <c r="L28" s="21"/>
    </row>
    <row r="29" spans="1:12" ht="12.95" customHeight="1">
      <c r="A29" s="36"/>
      <c r="B29" s="18"/>
      <c r="C29" s="62" t="s">
        <v>86</v>
      </c>
      <c r="D29" s="43">
        <f>SUM(D24:D28)</f>
        <v>88723912675.940002</v>
      </c>
      <c r="E29" s="43"/>
      <c r="F29" s="43">
        <f t="shared" ref="F29" si="1">SUM(F24:F28)</f>
        <v>90164707047.949982</v>
      </c>
      <c r="G29" s="88"/>
      <c r="H29" s="19"/>
      <c r="I29" s="20"/>
      <c r="J29" s="20"/>
      <c r="K29" s="7"/>
    </row>
    <row r="30" spans="1:12" ht="12.95" customHeight="1" thickBot="1">
      <c r="A30" s="82"/>
      <c r="B30" s="83"/>
      <c r="C30" s="83" t="s">
        <v>92</v>
      </c>
      <c r="D30" s="84"/>
      <c r="E30" s="89"/>
      <c r="F30" s="84"/>
      <c r="G30" s="89"/>
      <c r="H30" s="19"/>
      <c r="I30" s="20"/>
      <c r="J30" s="20"/>
      <c r="K30" s="7"/>
    </row>
    <row r="31" spans="1:12" ht="12.95" customHeight="1" thickBot="1">
      <c r="A31" s="36">
        <v>21</v>
      </c>
      <c r="B31" s="17" t="s">
        <v>8</v>
      </c>
      <c r="C31" s="109" t="s">
        <v>36</v>
      </c>
      <c r="D31" s="58">
        <v>1086784640.97</v>
      </c>
      <c r="E31" s="54">
        <v>134.80000000000001</v>
      </c>
      <c r="F31" s="58">
        <v>1082985124.26</v>
      </c>
      <c r="G31" s="54">
        <v>134.33000000000001</v>
      </c>
      <c r="H31" s="19"/>
      <c r="I31" s="20"/>
      <c r="J31" s="20"/>
      <c r="K31" s="7"/>
      <c r="L31" s="21"/>
    </row>
    <row r="32" spans="1:12" ht="12.95" customHeight="1" thickBot="1">
      <c r="A32" s="36">
        <v>22</v>
      </c>
      <c r="B32" s="17" t="s">
        <v>84</v>
      </c>
      <c r="C32" s="109" t="s">
        <v>37</v>
      </c>
      <c r="D32" s="58">
        <v>410259071.23000002</v>
      </c>
      <c r="E32" s="54">
        <v>1.3092999999999999</v>
      </c>
      <c r="F32" s="58">
        <v>408479116.19</v>
      </c>
      <c r="G32" s="54">
        <v>1.3036000000000001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74</v>
      </c>
      <c r="C33" s="109" t="s">
        <v>38</v>
      </c>
      <c r="D33" s="58">
        <v>1115994347.1600001</v>
      </c>
      <c r="E33" s="54">
        <v>2056.4699999999998</v>
      </c>
      <c r="F33" s="58">
        <v>1116180825.3199999</v>
      </c>
      <c r="G33" s="54">
        <v>2060.98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28</v>
      </c>
      <c r="C34" s="15" t="s">
        <v>39</v>
      </c>
      <c r="D34" s="103">
        <v>343375805.81999999</v>
      </c>
      <c r="E34" s="93">
        <v>1.21</v>
      </c>
      <c r="F34" s="103">
        <v>343375805.81999999</v>
      </c>
      <c r="G34" s="93">
        <v>1.21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12</v>
      </c>
      <c r="C35" s="112" t="s">
        <v>40</v>
      </c>
      <c r="D35" s="58">
        <v>510404777.70999998</v>
      </c>
      <c r="E35" s="54">
        <v>1819.99</v>
      </c>
      <c r="F35" s="58">
        <v>510929947.67000002</v>
      </c>
      <c r="G35" s="54">
        <v>1824.49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97</v>
      </c>
      <c r="C36" s="109" t="s">
        <v>102</v>
      </c>
      <c r="D36" s="58">
        <v>5541572416.0699997</v>
      </c>
      <c r="E36" s="54">
        <v>1</v>
      </c>
      <c r="F36" s="58">
        <v>5441292866.2600002</v>
      </c>
      <c r="G36" s="54">
        <v>1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24" t="s">
        <v>25</v>
      </c>
      <c r="C37" s="109" t="s">
        <v>41</v>
      </c>
      <c r="D37" s="58">
        <v>706698508.15999997</v>
      </c>
      <c r="E37" s="54">
        <v>15.8643</v>
      </c>
      <c r="F37" s="58">
        <v>706698508.15999997</v>
      </c>
      <c r="G37" s="54">
        <v>15.8643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17" t="s">
        <v>32</v>
      </c>
      <c r="C38" s="109" t="s">
        <v>42</v>
      </c>
      <c r="D38" s="58">
        <v>4273910748.1700001</v>
      </c>
      <c r="E38" s="54">
        <v>1085.83</v>
      </c>
      <c r="F38" s="58">
        <v>4260192356.98</v>
      </c>
      <c r="G38" s="54">
        <v>1083.46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8</v>
      </c>
      <c r="C39" s="109" t="s">
        <v>43</v>
      </c>
      <c r="D39" s="58">
        <v>2067632194.6900001</v>
      </c>
      <c r="E39" s="54">
        <v>161.44999999999999</v>
      </c>
      <c r="F39" s="58">
        <v>2068476470.1500001</v>
      </c>
      <c r="G39" s="54">
        <v>162.05000000000001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44</v>
      </c>
      <c r="C40" s="109" t="s">
        <v>77</v>
      </c>
      <c r="D40" s="103">
        <v>794437857</v>
      </c>
      <c r="E40" s="54">
        <v>1.1599999999999999</v>
      </c>
      <c r="F40" s="103">
        <v>796905231</v>
      </c>
      <c r="G40" s="54">
        <v>1.1599999999999999</v>
      </c>
      <c r="H40" s="19"/>
      <c r="I40" s="20"/>
      <c r="J40" s="20"/>
      <c r="K40" s="7"/>
    </row>
    <row r="41" spans="1:12" ht="12.95" customHeight="1" thickBot="1">
      <c r="A41" s="36">
        <v>31</v>
      </c>
      <c r="B41" s="23" t="s">
        <v>14</v>
      </c>
      <c r="C41" s="109" t="s">
        <v>103</v>
      </c>
      <c r="D41" s="53">
        <v>575454564.20000005</v>
      </c>
      <c r="E41" s="54">
        <v>2.34</v>
      </c>
      <c r="F41" s="53">
        <v>576788093.44000006</v>
      </c>
      <c r="G41" s="54">
        <v>2.2200000000000002</v>
      </c>
      <c r="H41" s="19"/>
      <c r="I41" s="20"/>
      <c r="J41" s="20"/>
      <c r="K41" s="7"/>
    </row>
    <row r="42" spans="1:12" ht="12.95" customHeight="1">
      <c r="A42" s="36"/>
      <c r="B42" s="15"/>
      <c r="C42" s="62" t="s">
        <v>86</v>
      </c>
      <c r="D42" s="57">
        <f>SUM(D31:D41)</f>
        <v>17426524931.18</v>
      </c>
      <c r="E42" s="57"/>
      <c r="F42" s="57">
        <f>SUM(F31:F41)</f>
        <v>17312304345.25</v>
      </c>
      <c r="G42" s="42"/>
      <c r="H42" s="19"/>
      <c r="I42" s="20"/>
      <c r="J42" s="20"/>
      <c r="K42" s="7"/>
    </row>
    <row r="43" spans="1:12" ht="12.95" customHeight="1" thickBot="1">
      <c r="A43" s="82"/>
      <c r="B43" s="83"/>
      <c r="C43" s="83" t="s">
        <v>88</v>
      </c>
      <c r="D43" s="84"/>
      <c r="E43" s="85"/>
      <c r="F43" s="84"/>
      <c r="G43" s="85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44</v>
      </c>
      <c r="C44" s="109" t="s">
        <v>45</v>
      </c>
      <c r="D44" s="104">
        <v>2388204287</v>
      </c>
      <c r="E44" s="50">
        <v>100</v>
      </c>
      <c r="F44" s="104">
        <v>2396003504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46</v>
      </c>
      <c r="C45" s="109" t="s">
        <v>47</v>
      </c>
      <c r="D45" s="53">
        <v>13996255061.540001</v>
      </c>
      <c r="E45" s="54">
        <v>45.22</v>
      </c>
      <c r="F45" s="53">
        <v>14065728673.780001</v>
      </c>
      <c r="G45" s="54">
        <v>50</v>
      </c>
      <c r="H45" s="19"/>
      <c r="I45" s="20"/>
      <c r="J45" s="20"/>
      <c r="K45" s="7"/>
      <c r="L45" s="21"/>
    </row>
    <row r="46" spans="1:12" ht="12.95" customHeight="1">
      <c r="A46" s="98">
        <v>34</v>
      </c>
      <c r="B46" s="102" t="s">
        <v>12</v>
      </c>
      <c r="C46" s="110" t="s">
        <v>48</v>
      </c>
      <c r="D46" s="55">
        <v>30616156496.330002</v>
      </c>
      <c r="E46" s="93">
        <v>11.47</v>
      </c>
      <c r="F46" s="55">
        <v>30800000000</v>
      </c>
      <c r="G46" s="93">
        <v>11.557</v>
      </c>
      <c r="H46" s="19"/>
      <c r="I46" s="20"/>
      <c r="J46" s="20"/>
      <c r="K46" s="7"/>
    </row>
    <row r="47" spans="1:12" ht="12.95" customHeight="1">
      <c r="A47" s="36"/>
      <c r="B47" s="18"/>
      <c r="C47" s="62" t="s">
        <v>86</v>
      </c>
      <c r="D47" s="57">
        <f>SUM(D44:D46)</f>
        <v>47000615844.870003</v>
      </c>
      <c r="E47" s="42"/>
      <c r="F47" s="57">
        <f>SUM(F44:F46)</f>
        <v>47261732177.779999</v>
      </c>
      <c r="G47" s="42"/>
      <c r="H47" s="19"/>
      <c r="I47" s="20"/>
      <c r="J47" s="20"/>
      <c r="K47" s="7"/>
    </row>
    <row r="48" spans="1:12" ht="12.95" customHeight="1" thickBot="1">
      <c r="A48" s="82"/>
      <c r="B48" s="83"/>
      <c r="C48" s="83" t="s">
        <v>93</v>
      </c>
      <c r="D48" s="84"/>
      <c r="E48" s="85"/>
      <c r="F48" s="84"/>
      <c r="G48" s="85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17</v>
      </c>
      <c r="C49" s="109" t="s">
        <v>49</v>
      </c>
      <c r="D49" s="59">
        <v>127042357</v>
      </c>
      <c r="E49" s="54">
        <v>82.06</v>
      </c>
      <c r="F49" s="59">
        <v>127254958</v>
      </c>
      <c r="G49" s="54">
        <v>82.54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84</v>
      </c>
      <c r="C50" s="109" t="s">
        <v>50</v>
      </c>
      <c r="D50" s="58">
        <v>1143998652.53</v>
      </c>
      <c r="E50" s="54">
        <v>1.2377</v>
      </c>
      <c r="F50" s="58">
        <v>1144224493.71</v>
      </c>
      <c r="G50" s="54">
        <v>1.2318</v>
      </c>
      <c r="H50" s="91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51</v>
      </c>
      <c r="C51" s="112" t="s">
        <v>52</v>
      </c>
      <c r="D51" s="58">
        <v>992277232.24000001</v>
      </c>
      <c r="E51" s="54">
        <v>1.68</v>
      </c>
      <c r="F51" s="58">
        <v>1003013097.4299999</v>
      </c>
      <c r="G51" s="54">
        <v>1.7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53</v>
      </c>
      <c r="C52" s="112" t="s">
        <v>54</v>
      </c>
      <c r="D52" s="92">
        <v>4405868816.1800003</v>
      </c>
      <c r="E52" s="54">
        <v>107.11</v>
      </c>
      <c r="F52" s="92">
        <v>4453115609.79</v>
      </c>
      <c r="G52" s="54">
        <v>108.27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17</v>
      </c>
      <c r="C53" s="109" t="s">
        <v>55</v>
      </c>
      <c r="D53" s="58">
        <v>133413270</v>
      </c>
      <c r="E53" s="54">
        <v>2.2799999999999998</v>
      </c>
      <c r="F53" s="58">
        <v>136027150</v>
      </c>
      <c r="G53" s="54">
        <v>2.3199999999999998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9" t="s">
        <v>56</v>
      </c>
      <c r="D54" s="54">
        <v>929752301.40999997</v>
      </c>
      <c r="E54" s="54">
        <v>1711.9</v>
      </c>
      <c r="F54" s="54">
        <v>926014738.48000002</v>
      </c>
      <c r="G54" s="54">
        <v>1729.9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15</v>
      </c>
      <c r="C55" s="109" t="s">
        <v>57</v>
      </c>
      <c r="D55" s="60">
        <v>44775895.240000002</v>
      </c>
      <c r="E55" s="50">
        <v>19.41</v>
      </c>
      <c r="F55" s="60">
        <v>45407924.719999999</v>
      </c>
      <c r="G55" s="50">
        <v>19.690000000000001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81</v>
      </c>
      <c r="C56" s="109" t="s">
        <v>80</v>
      </c>
      <c r="D56" s="60">
        <v>220658207.65000001</v>
      </c>
      <c r="E56" s="50">
        <v>93.37</v>
      </c>
      <c r="F56" s="60">
        <v>222778584.41999999</v>
      </c>
      <c r="G56" s="50">
        <v>94.27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97</v>
      </c>
      <c r="C57" s="109" t="s">
        <v>76</v>
      </c>
      <c r="D57" s="51">
        <v>1809891744.99</v>
      </c>
      <c r="E57" s="52">
        <v>1.6256999999999999</v>
      </c>
      <c r="F57" s="51">
        <v>1825097670.5599999</v>
      </c>
      <c r="G57" s="52">
        <v>1.64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15</v>
      </c>
      <c r="C58" s="109" t="s">
        <v>64</v>
      </c>
      <c r="D58" s="60">
        <v>979497601.97000003</v>
      </c>
      <c r="E58" s="50">
        <v>552.20000000000005</v>
      </c>
      <c r="F58" s="60">
        <v>974842149.37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2" t="s">
        <v>86</v>
      </c>
      <c r="D59" s="57">
        <f>SUM(D49:D58)</f>
        <v>10787176079.209999</v>
      </c>
      <c r="E59" s="57"/>
      <c r="F59" s="57">
        <f>SUM(F49:F58)</f>
        <v>10857776376.480001</v>
      </c>
      <c r="G59" s="107"/>
      <c r="H59" s="19"/>
      <c r="I59" s="20"/>
      <c r="J59" s="20"/>
      <c r="K59" s="7"/>
    </row>
    <row r="60" spans="1:12" ht="12.95" customHeight="1" thickBot="1">
      <c r="A60" s="82"/>
      <c r="B60" s="83"/>
      <c r="C60" s="83" t="s">
        <v>94</v>
      </c>
      <c r="D60" s="84">
        <v>0</v>
      </c>
      <c r="E60" s="85"/>
      <c r="F60" s="84"/>
      <c r="G60" s="85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25</v>
      </c>
      <c r="C61" s="112" t="s">
        <v>58</v>
      </c>
      <c r="D61" s="90">
        <v>717276343.83000004</v>
      </c>
      <c r="E61" s="54">
        <v>12.6646</v>
      </c>
      <c r="F61" s="90">
        <v>723532025.11000001</v>
      </c>
      <c r="G61" s="54">
        <v>12.790100000000001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59</v>
      </c>
      <c r="C62" s="112" t="s">
        <v>60</v>
      </c>
      <c r="D62" s="54">
        <v>2008607307.47</v>
      </c>
      <c r="E62" s="54">
        <v>0.94</v>
      </c>
      <c r="F62" s="54">
        <v>2021356854.22</v>
      </c>
      <c r="G62" s="54">
        <v>0.95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2" t="s">
        <v>61</v>
      </c>
      <c r="D63" s="54">
        <v>2084578731.9200001</v>
      </c>
      <c r="E63" s="54">
        <v>0.85</v>
      </c>
      <c r="F63" s="54">
        <v>2121262333.74</v>
      </c>
      <c r="G63" s="54">
        <v>0.86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3" t="s">
        <v>62</v>
      </c>
      <c r="D64" s="54">
        <v>240534261.53</v>
      </c>
      <c r="E64" s="54">
        <v>23.646699999999999</v>
      </c>
      <c r="F64" s="54">
        <v>244759508.97</v>
      </c>
      <c r="G64" s="54">
        <v>23.872199999999999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09" t="s">
        <v>63</v>
      </c>
      <c r="D65" s="54">
        <v>151643999.87</v>
      </c>
      <c r="E65" s="54">
        <v>147.51</v>
      </c>
      <c r="F65" s="54">
        <v>152597147.66</v>
      </c>
      <c r="G65" s="54">
        <v>148.47999999999999</v>
      </c>
      <c r="I65" s="20"/>
      <c r="J65" s="20"/>
      <c r="K65" s="7"/>
      <c r="L65" s="21"/>
    </row>
    <row r="66" spans="1:12" ht="12" customHeight="1" thickBot="1">
      <c r="A66" s="36"/>
      <c r="B66" s="25"/>
      <c r="C66" s="62" t="s">
        <v>86</v>
      </c>
      <c r="D66" s="44">
        <f>SUM(D61:D65)</f>
        <v>5202640644.6199999</v>
      </c>
      <c r="E66" s="42"/>
      <c r="F66" s="44">
        <f>SUM(F61:F65)</f>
        <v>5263507869.6999998</v>
      </c>
      <c r="G66" s="42"/>
      <c r="I66" s="20"/>
      <c r="J66" s="20"/>
      <c r="K66" s="7"/>
      <c r="L66" s="21"/>
    </row>
    <row r="67" spans="1:12" ht="12" customHeight="1" thickBot="1">
      <c r="A67" s="82"/>
      <c r="B67" s="111" t="s">
        <v>101</v>
      </c>
      <c r="C67" s="86" t="s">
        <v>1</v>
      </c>
      <c r="D67" s="84"/>
      <c r="E67" s="85"/>
      <c r="F67" s="84"/>
      <c r="G67" s="85"/>
      <c r="I67" s="20"/>
      <c r="J67" s="20"/>
      <c r="K67" s="7"/>
      <c r="L67" s="21"/>
    </row>
    <row r="68" spans="1:12" ht="12" customHeight="1" thickBot="1">
      <c r="A68" s="36" t="s">
        <v>98</v>
      </c>
      <c r="B68" s="17" t="s">
        <v>8</v>
      </c>
      <c r="C68" s="112" t="s">
        <v>65</v>
      </c>
      <c r="D68" s="60">
        <v>277540188.39999998</v>
      </c>
      <c r="E68" s="50">
        <v>1488.83</v>
      </c>
      <c r="F68" s="60">
        <v>283645568.07999998</v>
      </c>
      <c r="G68" s="50">
        <v>1521.54</v>
      </c>
      <c r="I68" s="20"/>
      <c r="J68" s="20"/>
      <c r="K68" s="7"/>
      <c r="L68" s="21"/>
    </row>
    <row r="69" spans="1:12" ht="12" customHeight="1" thickBot="1">
      <c r="A69" s="36" t="s">
        <v>99</v>
      </c>
      <c r="B69" s="17" t="s">
        <v>8</v>
      </c>
      <c r="C69" s="112" t="s">
        <v>66</v>
      </c>
      <c r="D69" s="60">
        <v>2038919088.52</v>
      </c>
      <c r="E69" s="50">
        <v>2058.64</v>
      </c>
      <c r="F69" s="60">
        <v>2490732345.0900002</v>
      </c>
      <c r="G69" s="50">
        <v>2063.6</v>
      </c>
      <c r="I69" s="20"/>
      <c r="J69" s="20"/>
      <c r="K69" s="7"/>
      <c r="L69" s="21"/>
    </row>
    <row r="70" spans="1:12" ht="12" customHeight="1" thickBot="1">
      <c r="A70" s="36" t="s">
        <v>100</v>
      </c>
      <c r="B70" s="17" t="s">
        <v>8</v>
      </c>
      <c r="C70" s="112" t="s">
        <v>67</v>
      </c>
      <c r="D70" s="60">
        <v>566294139.39999998</v>
      </c>
      <c r="E70" s="50">
        <v>1844.75</v>
      </c>
      <c r="F70" s="60">
        <v>570306808.65999997</v>
      </c>
      <c r="G70" s="50">
        <v>1857.87</v>
      </c>
      <c r="I70" s="20"/>
      <c r="J70" s="20"/>
      <c r="K70" s="7"/>
      <c r="L70" s="21"/>
    </row>
    <row r="71" spans="1:12" ht="12" customHeight="1">
      <c r="A71" s="36"/>
      <c r="B71" s="24"/>
      <c r="C71" s="62" t="s">
        <v>86</v>
      </c>
      <c r="D71" s="57">
        <f>SUM(D68:D70)</f>
        <v>2882753416.3200002</v>
      </c>
      <c r="E71" s="42"/>
      <c r="F71" s="57">
        <f>SUM(F68:F70)</f>
        <v>3344684721.8299999</v>
      </c>
      <c r="G71" s="42"/>
      <c r="I71" s="20"/>
      <c r="J71" s="20"/>
      <c r="K71" s="7"/>
      <c r="L71" s="21"/>
    </row>
    <row r="72" spans="1:12" ht="12" customHeight="1">
      <c r="A72" s="64"/>
      <c r="B72" s="65"/>
      <c r="C72" s="67" t="s">
        <v>68</v>
      </c>
      <c r="D72" s="68">
        <f>SUM(D22,D29,D42,D47,D59,D66,D71)</f>
        <v>202829563445.48999</v>
      </c>
      <c r="E72" s="69"/>
      <c r="F72" s="68">
        <f>SUM(F22,F29,F42,F47,F59,F66,F71)</f>
        <v>205487202570.57999</v>
      </c>
      <c r="G72" s="66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2"/>
      <c r="B74" s="86"/>
      <c r="C74" s="86" t="s">
        <v>95</v>
      </c>
      <c r="D74" s="87" t="s">
        <v>105</v>
      </c>
      <c r="E74" s="85"/>
      <c r="F74" s="87" t="s">
        <v>110</v>
      </c>
      <c r="G74" s="85"/>
      <c r="I74" s="20"/>
      <c r="J74" s="20"/>
      <c r="K74" s="7"/>
    </row>
    <row r="75" spans="1:12" ht="12" customHeight="1" thickBot="1">
      <c r="A75" s="36">
        <v>1</v>
      </c>
      <c r="B75" s="26" t="s">
        <v>69</v>
      </c>
      <c r="C75" s="113" t="s">
        <v>70</v>
      </c>
      <c r="D75" s="60">
        <v>2052960000</v>
      </c>
      <c r="E75" s="50">
        <v>13.65</v>
      </c>
      <c r="F75" s="60">
        <v>2135680000</v>
      </c>
      <c r="G75" s="50">
        <v>14.2</v>
      </c>
      <c r="K75" s="7"/>
    </row>
    <row r="76" spans="1:12" ht="12" customHeight="1">
      <c r="A76" s="36">
        <v>2</v>
      </c>
      <c r="B76" s="30" t="s">
        <v>71</v>
      </c>
      <c r="C76" s="113" t="s">
        <v>72</v>
      </c>
      <c r="D76" s="60">
        <v>313350000</v>
      </c>
      <c r="E76" s="50">
        <v>2089</v>
      </c>
      <c r="F76" s="60">
        <v>311250000</v>
      </c>
      <c r="G76" s="50">
        <v>2075</v>
      </c>
      <c r="K76" s="7"/>
    </row>
    <row r="77" spans="1:12" ht="12" customHeight="1">
      <c r="A77" s="36">
        <v>3</v>
      </c>
      <c r="B77" s="25" t="s">
        <v>59</v>
      </c>
      <c r="C77" s="113" t="s">
        <v>96</v>
      </c>
      <c r="D77" s="60">
        <v>630708000</v>
      </c>
      <c r="E77" s="50">
        <v>10.14</v>
      </c>
      <c r="F77" s="60">
        <v>645014000</v>
      </c>
      <c r="G77" s="50">
        <v>10.37</v>
      </c>
      <c r="K77" s="7"/>
    </row>
    <row r="78" spans="1:12" ht="12" customHeight="1">
      <c r="A78" s="36">
        <v>4</v>
      </c>
      <c r="B78" s="25" t="s">
        <v>82</v>
      </c>
      <c r="C78" s="113" t="s">
        <v>83</v>
      </c>
      <c r="D78" s="60">
        <v>1076661000</v>
      </c>
      <c r="E78" s="50">
        <v>93</v>
      </c>
      <c r="F78" s="60">
        <v>1122969000</v>
      </c>
      <c r="G78" s="50">
        <v>97</v>
      </c>
      <c r="K78" s="7"/>
    </row>
    <row r="79" spans="1:12" ht="12" customHeight="1" thickBot="1">
      <c r="A79" s="77"/>
      <c r="B79" s="26"/>
      <c r="C79" s="63" t="s">
        <v>73</v>
      </c>
      <c r="D79" s="70">
        <f>SUM(D75:D78)</f>
        <v>4073679000</v>
      </c>
      <c r="E79" s="71"/>
      <c r="F79" s="70">
        <f>SUM(F75:F78)</f>
        <v>4214913000</v>
      </c>
      <c r="G79" s="72"/>
      <c r="I79" s="20"/>
      <c r="J79" s="20"/>
      <c r="K79" s="7"/>
      <c r="L79" s="21"/>
    </row>
    <row r="80" spans="1:12" ht="12" customHeight="1" thickBot="1">
      <c r="A80" s="78"/>
      <c r="B80" s="73"/>
      <c r="C80" s="74" t="s">
        <v>87</v>
      </c>
      <c r="D80" s="75">
        <f>SUM(D72,D79)</f>
        <v>206903242445.48999</v>
      </c>
      <c r="E80" s="76"/>
      <c r="F80" s="75">
        <f>SUM(F72,F79)</f>
        <v>209702115570.57999</v>
      </c>
      <c r="G80" s="108"/>
      <c r="K80" s="7"/>
    </row>
    <row r="81" spans="1:12" ht="12" customHeight="1">
      <c r="A81" s="37"/>
      <c r="B81" s="100"/>
      <c r="C81" s="100"/>
      <c r="D81" s="117"/>
      <c r="E81" s="117"/>
      <c r="F81" s="101"/>
      <c r="G81" s="8"/>
      <c r="I81" s="20"/>
      <c r="J81" s="20"/>
      <c r="K81" s="7"/>
      <c r="L81" s="21"/>
    </row>
    <row r="82" spans="1:12" ht="12" customHeight="1">
      <c r="A82" s="37"/>
      <c r="B82" s="26"/>
      <c r="C82" s="101"/>
      <c r="D82" s="117"/>
      <c r="E82" s="117"/>
      <c r="F82" s="101"/>
      <c r="G82" s="8"/>
      <c r="I82" s="20"/>
      <c r="J82" s="20"/>
      <c r="K82" s="7"/>
      <c r="L82" s="21"/>
    </row>
    <row r="83" spans="1:12" ht="12.75" customHeight="1">
      <c r="A83" s="37"/>
      <c r="B83" s="26" t="s">
        <v>106</v>
      </c>
      <c r="C83" s="101"/>
      <c r="D83" s="100"/>
      <c r="E83" s="100"/>
      <c r="F83" s="100"/>
      <c r="G83" s="26"/>
      <c r="K83" s="7"/>
    </row>
    <row r="84" spans="1:12" ht="12" customHeight="1">
      <c r="A84" s="37"/>
      <c r="B84" s="120" t="s">
        <v>107</v>
      </c>
      <c r="C84" s="120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6">
    <mergeCell ref="F4:G4"/>
    <mergeCell ref="D4:E4"/>
    <mergeCell ref="D81:E82"/>
    <mergeCell ref="D84:E86"/>
    <mergeCell ref="A3:G3"/>
    <mergeCell ref="B84:C84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pane xSplit="1" topLeftCell="D1" activePane="topRight" state="frozen"/>
      <selection activeCell="B1" sqref="B1"/>
      <selection pane="topRight" activeCell="J1" sqref="J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85</v>
      </c>
      <c r="C1" s="40">
        <v>42174</v>
      </c>
      <c r="D1" s="40">
        <v>42181</v>
      </c>
      <c r="E1" s="40">
        <v>42188</v>
      </c>
      <c r="F1" s="40">
        <v>42195</v>
      </c>
      <c r="G1" s="40">
        <v>42201</v>
      </c>
      <c r="H1" s="40">
        <v>42209</v>
      </c>
      <c r="I1" s="40">
        <v>42216</v>
      </c>
      <c r="J1" s="40">
        <v>42223</v>
      </c>
      <c r="K1" s="40"/>
    </row>
    <row r="2" spans="2:11">
      <c r="B2" s="105" t="s">
        <v>1</v>
      </c>
      <c r="C2" s="2">
        <v>2786332845.3699999</v>
      </c>
      <c r="D2" s="2">
        <v>2789907688.3099999</v>
      </c>
      <c r="E2" s="2">
        <v>2793080136.2600002</v>
      </c>
      <c r="F2" s="2">
        <v>2789200090.02</v>
      </c>
      <c r="G2" s="2">
        <v>2786215097.6199999</v>
      </c>
      <c r="H2" s="2">
        <v>2792870061.71</v>
      </c>
      <c r="I2" s="2">
        <v>2882753416.3200002</v>
      </c>
      <c r="J2" s="2">
        <v>3344684721.8299999</v>
      </c>
    </row>
    <row r="3" spans="2:11">
      <c r="B3" s="105" t="s">
        <v>94</v>
      </c>
      <c r="C3" s="2">
        <v>5442739079.7799997</v>
      </c>
      <c r="D3" s="2">
        <v>5395487057.9300003</v>
      </c>
      <c r="E3" s="2">
        <v>5395931055.2799997</v>
      </c>
      <c r="F3" s="2">
        <v>5316309373.3500004</v>
      </c>
      <c r="G3" s="2">
        <v>5252245461.3699999</v>
      </c>
      <c r="H3" s="2">
        <v>5263237600.5100002</v>
      </c>
      <c r="I3" s="2">
        <v>5202640644.6199999</v>
      </c>
      <c r="J3" s="2">
        <v>5263507869.6999998</v>
      </c>
    </row>
    <row r="4" spans="2:11">
      <c r="B4" s="105" t="s">
        <v>93</v>
      </c>
      <c r="C4" s="45">
        <v>11231845508.549999</v>
      </c>
      <c r="D4" s="45">
        <v>11229909644.59</v>
      </c>
      <c r="E4" s="45">
        <v>11220072518.459999</v>
      </c>
      <c r="F4" s="45">
        <v>11184232651.799999</v>
      </c>
      <c r="G4" s="45">
        <v>11097554495.43</v>
      </c>
      <c r="H4" s="45">
        <v>10914148491.24</v>
      </c>
      <c r="I4" s="45">
        <v>10787176079.209999</v>
      </c>
      <c r="J4" s="45">
        <v>10857776376.48</v>
      </c>
    </row>
    <row r="5" spans="2:11">
      <c r="B5" s="105" t="s">
        <v>92</v>
      </c>
      <c r="C5" s="2">
        <v>17798468139.48</v>
      </c>
      <c r="D5" s="2">
        <v>17754172261.240002</v>
      </c>
      <c r="E5" s="2">
        <v>17836009835.439999</v>
      </c>
      <c r="F5" s="2">
        <v>17609966354.32</v>
      </c>
      <c r="G5" s="2">
        <v>17181869140.02</v>
      </c>
      <c r="H5" s="2">
        <v>17471530465.400002</v>
      </c>
      <c r="I5" s="2">
        <v>17426524931.18</v>
      </c>
      <c r="J5" s="2">
        <v>17312304345.25</v>
      </c>
    </row>
    <row r="6" spans="2:11">
      <c r="B6" s="105" t="s">
        <v>0</v>
      </c>
      <c r="C6" s="2">
        <v>33621615713.990002</v>
      </c>
      <c r="D6" s="2">
        <v>33365517942.349998</v>
      </c>
      <c r="E6" s="2">
        <v>32610006430.860001</v>
      </c>
      <c r="F6" s="2">
        <v>32074990095.16</v>
      </c>
      <c r="G6" s="2">
        <v>31332224449.700001</v>
      </c>
      <c r="H6" s="2">
        <v>31509059623.02</v>
      </c>
      <c r="I6" s="2">
        <v>30805939853.349998</v>
      </c>
      <c r="J6" s="2">
        <v>31282490031.59</v>
      </c>
    </row>
    <row r="7" spans="2:11">
      <c r="B7" s="105" t="s">
        <v>88</v>
      </c>
      <c r="C7" s="2">
        <v>46472818988.610001</v>
      </c>
      <c r="D7" s="2">
        <v>46456996127.099998</v>
      </c>
      <c r="E7" s="2">
        <v>47031970086.470001</v>
      </c>
      <c r="F7" s="2">
        <v>47029715200.559998</v>
      </c>
      <c r="G7" s="2">
        <v>47011246931.68</v>
      </c>
      <c r="H7" s="2">
        <v>47000690962.580002</v>
      </c>
      <c r="I7" s="2">
        <v>47000615844.870003</v>
      </c>
      <c r="J7" s="2">
        <v>47261732177.779999</v>
      </c>
    </row>
    <row r="8" spans="2:11">
      <c r="B8" s="105" t="s">
        <v>89</v>
      </c>
      <c r="C8" s="2">
        <v>80095376331.669998</v>
      </c>
      <c r="D8" s="2">
        <v>80847607809.410004</v>
      </c>
      <c r="E8" s="2">
        <v>84010135752.589996</v>
      </c>
      <c r="F8" s="2">
        <v>85226251050.619995</v>
      </c>
      <c r="G8" s="2">
        <v>87329355710.699997</v>
      </c>
      <c r="H8" s="2">
        <v>88110568930.960007</v>
      </c>
      <c r="I8" s="2">
        <v>88723912675.940002</v>
      </c>
      <c r="J8" s="2">
        <v>90164707047.949997</v>
      </c>
    </row>
    <row r="9" spans="2:11" s="4" customFormat="1">
      <c r="B9" s="106" t="s">
        <v>2</v>
      </c>
      <c r="C9" s="5">
        <f>SUM(C2:C8)</f>
        <v>197449196607.45001</v>
      </c>
      <c r="D9" s="5">
        <f t="shared" ref="D9:H9" si="0">SUM(D2:D8)</f>
        <v>197839598530.93002</v>
      </c>
      <c r="E9" s="5">
        <f t="shared" si="0"/>
        <v>200897205815.35999</v>
      </c>
      <c r="F9" s="5">
        <f t="shared" si="0"/>
        <v>201230664815.82999</v>
      </c>
      <c r="G9" s="5">
        <f t="shared" si="0"/>
        <v>201990711286.52002</v>
      </c>
      <c r="H9" s="5">
        <f t="shared" si="0"/>
        <v>203062106135.42001</v>
      </c>
      <c r="I9" s="5">
        <f>SUM(I2:I8)</f>
        <v>202829563445.48999</v>
      </c>
      <c r="J9" s="5">
        <f>SUM(J2:J8)</f>
        <v>205487202570.57999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2015-08-13T17:51:56Z</dcterms:modified>
</cp:coreProperties>
</file>