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kaette\Documents\WCMC\CIS\"/>
    </mc:Choice>
  </mc:AlternateContent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GoBack" localSheetId="0">Data!$E$97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J9" i="1" l="1"/>
  <c r="F22" i="9"/>
  <c r="D22" i="9"/>
  <c r="D45" i="9"/>
  <c r="F45" i="9"/>
  <c r="F30" i="9"/>
  <c r="D30" i="9"/>
  <c r="D75" i="9"/>
  <c r="I9" i="1"/>
  <c r="C9" i="1"/>
  <c r="F63" i="9"/>
  <c r="D63" i="9"/>
  <c r="H9" i="1"/>
  <c r="G9" i="1"/>
  <c r="F9" i="1"/>
  <c r="E9" i="1"/>
  <c r="D9" i="1"/>
  <c r="F86" i="9"/>
  <c r="F75" i="9"/>
  <c r="F70" i="9"/>
  <c r="F50" i="9"/>
  <c r="D86" i="9"/>
  <c r="D70" i="9"/>
  <c r="D50" i="9"/>
  <c r="F76" i="9" l="1"/>
  <c r="F87" i="9" s="1"/>
  <c r="D76" i="9"/>
  <c r="D87" i="9" s="1"/>
</calcChain>
</file>

<file path=xl/sharedStrings.xml><?xml version="1.0" encoding="utf-8"?>
<sst xmlns="http://schemas.openxmlformats.org/spreadsheetml/2006/main" count="177" uniqueCount="122">
  <si>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</si>
  <si>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</si>
  <si>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</si>
  <si>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</si>
  <si>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</si>
  <si>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</si>
  <si>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</si>
  <si>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</si>
  <si>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</si>
  <si>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</si>
  <si>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</si>
  <si>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</si>
  <si>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</si>
  <si>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</si>
  <si>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</si>
  <si>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</si>
  <si>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</si>
  <si>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</si>
  <si>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</si>
  <si>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</si>
  <si>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</si>
  <si>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</si>
  <si>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</si>
  <si>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</si>
  <si>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</si>
  <si>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</si>
  <si>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</si>
  <si>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</si>
  <si>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</si>
  <si>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</si>
  <si>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</si>
  <si>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</si>
  <si>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</si>
  <si>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</si>
  <si>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</si>
  <si>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</si>
  <si>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</si>
  <si>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</si>
  <si>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</si>
  <si>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</si>
  <si>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</si>
  <si>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</si>
  <si>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</si>
  <si>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</si>
  <si>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</si>
  <si>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</si>
  <si>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</si>
  <si>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</si>
  <si>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</si>
  <si>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</si>
  <si>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</si>
  <si>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</si>
  <si>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</si>
  <si>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</si>
  <si>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</si>
  <si>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</si>
  <si>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</si>
  <si>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</si>
  <si>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</si>
  <si>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</si>
  <si>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</si>
  <si>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</si>
  <si>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</si>
  <si>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</si>
  <si>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</si>
  <si>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</si>
  <si>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</si>
  <si>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</si>
  <si>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</si>
  <si>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</si>
  <si>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</si>
  <si>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</si>
  <si>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</si>
  <si>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</si>
  <si>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</si>
  <si>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</si>
  <si>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</si>
  <si>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</si>
  <si>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</si>
  <si>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</si>
  <si>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</si>
  <si>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</si>
  <si>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</si>
  <si>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</si>
  <si>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</si>
  <si>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</si>
  <si>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</si>
  <si>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</si>
  <si>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</si>
  <si>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</si>
  <si>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</si>
  <si>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</si>
  <si>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</si>
  <si>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</si>
  <si>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</si>
  <si>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</si>
  <si>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</si>
  <si>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</si>
  <si>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VETBANK ETF</t>
  </si>
  <si>
    <t>VCG ETF</t>
  </si>
  <si>
    <t>VI ETF</t>
  </si>
  <si>
    <t>Vantage Balanced Fund</t>
  </si>
  <si>
    <t>552. 20</t>
  </si>
  <si>
    <t>FBN Nigeria Eurobond USD Fund (Retail)</t>
  </si>
  <si>
    <t>FBN Nigeria Eurobond USD Fund (Institutional)</t>
  </si>
  <si>
    <t>FBN Nigeria Smart Beta Equity Fund</t>
  </si>
  <si>
    <t>54a.</t>
  </si>
  <si>
    <t>54b.</t>
  </si>
  <si>
    <t>54c.</t>
  </si>
  <si>
    <t>Meristem Equity Market Fund</t>
  </si>
  <si>
    <t>Meristem Wealth Management Limited</t>
  </si>
  <si>
    <t>Meristem Money Market Fund</t>
  </si>
  <si>
    <t>SCM Capital Limited</t>
  </si>
  <si>
    <t>NAV and Unit Price as at Week Ended February 12, 2016</t>
  </si>
  <si>
    <t>Market Cap as at February 12, 2016</t>
  </si>
  <si>
    <t>Afrinvest Asset Mgt Ltd</t>
  </si>
  <si>
    <t>Afrinvest Asset Mgt Ltd.</t>
  </si>
  <si>
    <t>NAV</t>
  </si>
  <si>
    <t>NET ASSET VALUES AND UNIT PRICES OF FUND MANAGEMENT AND COLLECTIVE INVESTMENTS SCHEMES AS AT WEEK ENDED FEBRUARY 19, 2016</t>
  </si>
  <si>
    <t>NAV and Unit Price as at Week Ended February 19, 2016</t>
  </si>
  <si>
    <t>Market Cap as at February 19, 2016</t>
  </si>
  <si>
    <t>Please note that BGL Nubian and Sapphire Funds are not included in this compilation.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</si>
</sst>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8"/>
      <color rgb="FF44546A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76">
    <xf numFmtId="0" fontId="0" fillId="0" borderId="0" xfId="0"/>
    <xf numFmtId="43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3" fontId="1" fillId="0" borderId="0" xfId="2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/>
    </xf>
    <xf numFmtId="43" fontId="5" fillId="0" borderId="1" xfId="2" applyFont="1" applyBorder="1" applyAlignment="1">
      <alignment horizontal="right" vertical="top" wrapText="1"/>
    </xf>
    <xf numFmtId="43" fontId="7" fillId="0" borderId="1" xfId="2" applyFont="1" applyBorder="1" applyAlignment="1">
      <alignment horizontal="right"/>
    </xf>
    <xf numFmtId="43" fontId="7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43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43" fontId="5" fillId="3" borderId="1" xfId="2" applyFont="1" applyFill="1" applyBorder="1" applyAlignment="1">
      <alignment horizontal="center" vertical="top" wrapText="1"/>
    </xf>
    <xf numFmtId="0" fontId="14" fillId="0" borderId="0" xfId="0" applyFont="1"/>
    <xf numFmtId="0" fontId="8" fillId="0" borderId="0" xfId="0" applyFont="1" applyBorder="1"/>
    <xf numFmtId="0" fontId="17" fillId="0" borderId="0" xfId="0" applyFont="1" applyBorder="1"/>
    <xf numFmtId="0" fontId="18" fillId="0" borderId="0" xfId="0" applyFont="1"/>
    <xf numFmtId="0" fontId="19" fillId="2" borderId="0" xfId="0" applyFont="1" applyFill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Border="1" applyAlignment="1">
      <alignment horizontal="left"/>
    </xf>
    <xf numFmtId="4" fontId="21" fillId="0" borderId="1" xfId="0" applyNumberFormat="1" applyFont="1" applyBorder="1"/>
    <xf numFmtId="4" fontId="7" fillId="0" borderId="1" xfId="2" applyNumberFormat="1" applyFont="1" applyBorder="1" applyAlignment="1">
      <alignment horizontal="right"/>
    </xf>
    <xf numFmtId="4" fontId="7" fillId="0" borderId="1" xfId="0" applyNumberFormat="1" applyFont="1" applyBorder="1"/>
    <xf numFmtId="0" fontId="5" fillId="5" borderId="1" xfId="0" applyFont="1" applyFill="1" applyBorder="1"/>
    <xf numFmtId="0" fontId="23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4" fillId="0" borderId="0" xfId="0" applyFont="1"/>
    <xf numFmtId="4" fontId="24" fillId="0" borderId="0" xfId="0" applyNumberFormat="1" applyFont="1"/>
    <xf numFmtId="4" fontId="26" fillId="0" borderId="1" xfId="0" applyNumberFormat="1" applyFont="1" applyBorder="1"/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wrapText="1"/>
    </xf>
    <xf numFmtId="10" fontId="25" fillId="0" borderId="0" xfId="0" applyNumberFormat="1" applyFont="1" applyBorder="1" applyAlignment="1">
      <alignment horizontal="center" wrapText="1"/>
    </xf>
    <xf numFmtId="4" fontId="25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164" fontId="11" fillId="0" borderId="1" xfId="2" applyNumberFormat="1" applyFont="1" applyBorder="1"/>
    <xf numFmtId="0" fontId="11" fillId="0" borderId="1" xfId="0" applyFont="1" applyBorder="1"/>
    <xf numFmtId="4" fontId="7" fillId="0" borderId="1" xfId="0" applyNumberFormat="1" applyFont="1" applyBorder="1" applyAlignment="1">
      <alignment wrapText="1"/>
    </xf>
    <xf numFmtId="3" fontId="21" fillId="0" borderId="1" xfId="0" applyNumberFormat="1" applyFont="1" applyBorder="1"/>
    <xf numFmtId="164" fontId="7" fillId="0" borderId="1" xfId="2" applyNumberFormat="1" applyFont="1" applyBorder="1"/>
    <xf numFmtId="0" fontId="5" fillId="7" borderId="1" xfId="0" applyFont="1" applyFill="1" applyBorder="1"/>
    <xf numFmtId="0" fontId="16" fillId="3" borderId="1" xfId="0" applyFont="1" applyFill="1" applyBorder="1" applyAlignment="1">
      <alignment wrapText="1"/>
    </xf>
    <xf numFmtId="43" fontId="7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/>
    <xf numFmtId="0" fontId="24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top" wrapText="1"/>
    </xf>
    <xf numFmtId="0" fontId="21" fillId="0" borderId="1" xfId="0" applyFont="1" applyBorder="1"/>
    <xf numFmtId="2" fontId="7" fillId="0" borderId="1" xfId="0" applyNumberFormat="1" applyFont="1" applyBorder="1" applyAlignment="1">
      <alignment wrapText="1"/>
    </xf>
    <xf numFmtId="0" fontId="26" fillId="0" borderId="1" xfId="0" applyFont="1" applyBorder="1"/>
    <xf numFmtId="0" fontId="27" fillId="0" borderId="1" xfId="0" applyFont="1" applyBorder="1"/>
    <xf numFmtId="4" fontId="27" fillId="0" borderId="1" xfId="0" applyNumberFormat="1" applyFont="1" applyBorder="1"/>
    <xf numFmtId="0" fontId="7" fillId="0" borderId="1" xfId="0" applyFont="1" applyBorder="1" applyAlignment="1">
      <alignment horizontal="right" vertical="center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3" fontId="5" fillId="0" borderId="1" xfId="2" applyFont="1" applyBorder="1"/>
    <xf numFmtId="4" fontId="7" fillId="0" borderId="1" xfId="2" applyNumberFormat="1" applyFont="1" applyBorder="1" applyAlignment="1">
      <alignment horizontal="right" vertical="top" wrapText="1"/>
    </xf>
    <xf numFmtId="4" fontId="11" fillId="0" borderId="1" xfId="2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" fontId="0" fillId="0" borderId="0" xfId="0" applyNumberFormat="1" applyFont="1"/>
    <xf numFmtId="4" fontId="2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4" borderId="8" xfId="0" applyFont="1" applyFill="1" applyBorder="1" applyAlignment="1">
      <alignment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4" fontId="7" fillId="0" borderId="9" xfId="0" applyNumberFormat="1" applyFont="1" applyBorder="1" applyAlignment="1">
      <alignment horizontal="right"/>
    </xf>
    <xf numFmtId="0" fontId="21" fillId="0" borderId="9" xfId="0" applyFont="1" applyBorder="1"/>
    <xf numFmtId="164" fontId="11" fillId="0" borderId="9" xfId="2" applyNumberFormat="1" applyFont="1" applyBorder="1"/>
    <xf numFmtId="4" fontId="7" fillId="0" borderId="9" xfId="2" applyNumberFormat="1" applyFont="1" applyBorder="1" applyAlignment="1">
      <alignment horizontal="right"/>
    </xf>
    <xf numFmtId="0" fontId="11" fillId="0" borderId="8" xfId="0" applyFont="1" applyBorder="1" applyAlignment="1">
      <alignment horizontal="center" wrapText="1"/>
    </xf>
    <xf numFmtId="0" fontId="7" fillId="0" borderId="9" xfId="0" applyFont="1" applyBorder="1"/>
    <xf numFmtId="2" fontId="7" fillId="0" borderId="9" xfId="0" applyNumberFormat="1" applyFont="1" applyBorder="1" applyAlignment="1">
      <alignment wrapText="1"/>
    </xf>
    <xf numFmtId="0" fontId="26" fillId="0" borderId="9" xfId="0" applyFont="1" applyBorder="1"/>
    <xf numFmtId="0" fontId="5" fillId="0" borderId="8" xfId="0" applyFont="1" applyBorder="1" applyAlignment="1">
      <alignment horizontal="center" wrapText="1"/>
    </xf>
    <xf numFmtId="0" fontId="27" fillId="0" borderId="9" xfId="0" applyFont="1" applyBorder="1"/>
    <xf numFmtId="0" fontId="7" fillId="0" borderId="9" xfId="0" applyFont="1" applyBorder="1" applyAlignment="1">
      <alignment horizontal="center" vertical="center"/>
    </xf>
    <xf numFmtId="4" fontId="5" fillId="0" borderId="9" xfId="2" applyNumberFormat="1" applyFont="1" applyBorder="1" applyAlignment="1">
      <alignment horizontal="right" vertical="top" wrapText="1"/>
    </xf>
    <xf numFmtId="0" fontId="5" fillId="3" borderId="8" xfId="0" applyFont="1" applyFill="1" applyBorder="1" applyAlignment="1">
      <alignment horizontal="center" wrapText="1"/>
    </xf>
    <xf numFmtId="4" fontId="5" fillId="3" borderId="9" xfId="2" applyNumberFormat="1" applyFont="1" applyFill="1" applyBorder="1" applyAlignment="1">
      <alignment horizontal="right" vertical="top" wrapText="1"/>
    </xf>
    <xf numFmtId="4" fontId="5" fillId="3" borderId="9" xfId="2" applyNumberFormat="1" applyFont="1" applyFill="1" applyBorder="1" applyAlignment="1">
      <alignment horizontal="right"/>
    </xf>
    <xf numFmtId="4" fontId="7" fillId="0" borderId="9" xfId="0" applyNumberFormat="1" applyFont="1" applyBorder="1"/>
    <xf numFmtId="43" fontId="5" fillId="0" borderId="9" xfId="2" applyFont="1" applyBorder="1"/>
    <xf numFmtId="4" fontId="7" fillId="0" borderId="9" xfId="2" applyNumberFormat="1" applyFont="1" applyBorder="1" applyAlignment="1">
      <alignment horizontal="right" vertical="top" wrapText="1"/>
    </xf>
    <xf numFmtId="4" fontId="11" fillId="0" borderId="9" xfId="2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7" fillId="7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43" fontId="5" fillId="10" borderId="1" xfId="2" applyFont="1" applyFill="1" applyBorder="1" applyAlignment="1">
      <alignment horizontal="right" vertical="top" wrapText="1"/>
    </xf>
    <xf numFmtId="4" fontId="5" fillId="10" borderId="9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9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7" fillId="10" borderId="8" xfId="0" applyFont="1" applyFill="1" applyBorder="1" applyAlignment="1">
      <alignment horizontal="center"/>
    </xf>
    <xf numFmtId="0" fontId="5" fillId="10" borderId="1" xfId="0" applyFont="1" applyFill="1" applyBorder="1"/>
    <xf numFmtId="43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6" fillId="8" borderId="1" xfId="0" applyFont="1" applyFill="1" applyBorder="1" applyAlignment="1">
      <alignment horizontal="right" vertical="center"/>
    </xf>
    <xf numFmtId="43" fontId="16" fillId="8" borderId="1" xfId="2" applyFont="1" applyFill="1" applyBorder="1" applyAlignment="1">
      <alignment horizontal="right" vertical="center" wrapText="1"/>
    </xf>
    <xf numFmtId="4" fontId="16" fillId="8" borderId="1" xfId="2" applyNumberFormat="1" applyFont="1" applyFill="1" applyBorder="1" applyAlignment="1">
      <alignment horizontal="right" vertical="center" wrapText="1"/>
    </xf>
    <xf numFmtId="43" fontId="16" fillId="8" borderId="1" xfId="2" applyNumberFormat="1" applyFont="1" applyFill="1" applyBorder="1" applyAlignment="1">
      <alignment horizontal="right" vertical="center" wrapText="1"/>
    </xf>
    <xf numFmtId="4" fontId="5" fillId="8" borderId="9" xfId="2" applyNumberFormat="1" applyFont="1" applyFill="1" applyBorder="1" applyAlignment="1">
      <alignment horizontal="right" vertical="center" wrapText="1"/>
    </xf>
    <xf numFmtId="0" fontId="16" fillId="9" borderId="8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vertical="top" wrapText="1"/>
    </xf>
    <xf numFmtId="0" fontId="16" fillId="9" borderId="1" xfId="0" applyFont="1" applyFill="1" applyBorder="1" applyAlignment="1">
      <alignment horizontal="right"/>
    </xf>
    <xf numFmtId="43" fontId="29" fillId="9" borderId="1" xfId="2" applyFont="1" applyFill="1" applyBorder="1" applyAlignment="1">
      <alignment horizontal="right" vertical="top" wrapText="1"/>
    </xf>
    <xf numFmtId="4" fontId="16" fillId="9" borderId="1" xfId="2" applyNumberFormat="1" applyFont="1" applyFill="1" applyBorder="1" applyAlignment="1">
      <alignment horizontal="right" vertical="top" wrapText="1"/>
    </xf>
    <xf numFmtId="4" fontId="16" fillId="9" borderId="9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" fontId="5" fillId="8" borderId="4" xfId="0" applyNumberFormat="1" applyFont="1" applyFill="1" applyBorder="1" applyAlignment="1">
      <alignment horizontal="right"/>
    </xf>
    <xf numFmtId="0" fontId="30" fillId="0" borderId="8" xfId="0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0" fontId="30" fillId="5" borderId="1" xfId="7" applyFont="1" applyFill="1" applyBorder="1" applyAlignment="1">
      <alignment vertical="top" wrapText="1"/>
    </xf>
    <xf numFmtId="43" fontId="30" fillId="5" borderId="1" xfId="7" applyNumberFormat="1" applyFont="1" applyFill="1" applyBorder="1" applyAlignment="1">
      <alignment horizontal="right"/>
    </xf>
    <xf numFmtId="4" fontId="30" fillId="5" borderId="1" xfId="7" applyNumberFormat="1" applyFont="1" applyFill="1" applyBorder="1" applyAlignment="1">
      <alignment horizontal="right"/>
    </xf>
    <xf numFmtId="4" fontId="30" fillId="5" borderId="9" xfId="7" applyNumberFormat="1" applyFont="1" applyFill="1" applyBorder="1" applyAlignment="1">
      <alignment horizontal="right"/>
    </xf>
    <xf numFmtId="0" fontId="30" fillId="5" borderId="8" xfId="0" applyFont="1" applyFill="1" applyBorder="1" applyAlignment="1">
      <alignment horizontal="center" wrapText="1"/>
    </xf>
    <xf numFmtId="0" fontId="30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3" fontId="8" fillId="0" borderId="0" xfId="2" applyFont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February 19,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6968"/>
          <c:y val="1.3602015383129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3638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5535925585.8699999</c:v>
                </c:pt>
                <c:pt idx="1">
                  <c:v>5582616053.25</c:v>
                </c:pt>
                <c:pt idx="2">
                  <c:v>5888503090.71</c:v>
                </c:pt>
                <c:pt idx="3">
                  <c:v>6438724057.8400002</c:v>
                </c:pt>
                <c:pt idx="4">
                  <c:v>6883620919.0500002</c:v>
                </c:pt>
                <c:pt idx="5">
                  <c:v>7158521625.1800003</c:v>
                </c:pt>
                <c:pt idx="6">
                  <c:v>7479975382.8299999</c:v>
                </c:pt>
                <c:pt idx="7">
                  <c:v>7488250665.8999996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0-4FC6-A90B-661A26E16FEF}"/>
            </c:ext>
          </c:extLst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4731933807.96</c:v>
                </c:pt>
                <c:pt idx="1">
                  <c:v>4736354805.3299999</c:v>
                </c:pt>
                <c:pt idx="2">
                  <c:v>4658788622.5</c:v>
                </c:pt>
                <c:pt idx="3">
                  <c:v>4340731031.7299995</c:v>
                </c:pt>
                <c:pt idx="4">
                  <c:v>4394236471.29</c:v>
                </c:pt>
                <c:pt idx="5">
                  <c:v>4360941492.8500004</c:v>
                </c:pt>
                <c:pt idx="6">
                  <c:v>4383216922.9399996</c:v>
                </c:pt>
                <c:pt idx="7">
                  <c:v>4401786666.7299995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0-4FC6-A90B-661A26E16FEF}"/>
            </c:ext>
          </c:extLst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10477411214.790001</c:v>
                </c:pt>
                <c:pt idx="1">
                  <c:v>10058183848.459999</c:v>
                </c:pt>
                <c:pt idx="2">
                  <c:v>12547018190.76</c:v>
                </c:pt>
                <c:pt idx="3">
                  <c:v>10319811188.370001</c:v>
                </c:pt>
                <c:pt idx="4">
                  <c:v>10349781853.83</c:v>
                </c:pt>
                <c:pt idx="5">
                  <c:v>10364779064.52</c:v>
                </c:pt>
                <c:pt idx="6">
                  <c:v>10293252782.32</c:v>
                </c:pt>
                <c:pt idx="7">
                  <c:v>10328486562.379999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0-4FC6-A90B-661A26E16FEF}"/>
            </c:ext>
          </c:extLst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24504519227.09</c:v>
                </c:pt>
                <c:pt idx="1">
                  <c:v>27356597382.900002</c:v>
                </c:pt>
                <c:pt idx="2">
                  <c:v>26667876488.799999</c:v>
                </c:pt>
                <c:pt idx="3">
                  <c:v>24588869468.459999</c:v>
                </c:pt>
                <c:pt idx="4">
                  <c:v>24892650477.970001</c:v>
                </c:pt>
                <c:pt idx="5">
                  <c:v>25145540746.720001</c:v>
                </c:pt>
                <c:pt idx="6">
                  <c:v>25141284100.640141</c:v>
                </c:pt>
                <c:pt idx="7">
                  <c:v>25154313169.82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0-4FC6-A90B-661A26E16FEF}"/>
            </c:ext>
          </c:extLst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47855066987.540001</c:v>
                </c:pt>
                <c:pt idx="1">
                  <c:v>45443365169.269997</c:v>
                </c:pt>
                <c:pt idx="2">
                  <c:v>45484034991.870003</c:v>
                </c:pt>
                <c:pt idx="3">
                  <c:v>45244624976.459999</c:v>
                </c:pt>
                <c:pt idx="4">
                  <c:v>45243776096.910004</c:v>
                </c:pt>
                <c:pt idx="5">
                  <c:v>45281237965.230003</c:v>
                </c:pt>
                <c:pt idx="6">
                  <c:v>45282493671.760002</c:v>
                </c:pt>
                <c:pt idx="7">
                  <c:v>45275461868.889999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0-4FC6-A90B-661A26E16FEF}"/>
            </c:ext>
          </c:extLst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139859880298.31</c:v>
                </c:pt>
                <c:pt idx="1">
                  <c:v>149385899146.39999</c:v>
                </c:pt>
                <c:pt idx="2">
                  <c:v>163701856546.48999</c:v>
                </c:pt>
                <c:pt idx="3">
                  <c:v>170203094817.54999</c:v>
                </c:pt>
                <c:pt idx="4">
                  <c:v>173844098054.01999</c:v>
                </c:pt>
                <c:pt idx="5">
                  <c:v>173008043547.98999</c:v>
                </c:pt>
                <c:pt idx="6">
                  <c:v>177266906298.48999</c:v>
                </c:pt>
                <c:pt idx="7">
                  <c:v>177294283877.54001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E0-4FC6-A90B-661A26E16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66368"/>
        <c:axId val="91071232"/>
      </c:lineChart>
      <c:lineChart>
        <c:grouping val="standard"/>
        <c:varyColors val="0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42369</c:v>
                </c:pt>
                <c:pt idx="1">
                  <c:v>42377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16331290429.790001</c:v>
                </c:pt>
                <c:pt idx="1">
                  <c:v>17155222718.129999</c:v>
                </c:pt>
                <c:pt idx="2">
                  <c:v>17104549954.1</c:v>
                </c:pt>
                <c:pt idx="3">
                  <c:v>17501865240.91</c:v>
                </c:pt>
                <c:pt idx="4">
                  <c:v>16871947856.74</c:v>
                </c:pt>
                <c:pt idx="5">
                  <c:v>18037562964.610001</c:v>
                </c:pt>
                <c:pt idx="6">
                  <c:v>17981005366.222584</c:v>
                </c:pt>
                <c:pt idx="7">
                  <c:v>18061156699.59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E0-4FC6-A90B-661A26E16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9200"/>
        <c:axId val="91072768"/>
      </c:lineChart>
      <c:catAx>
        <c:axId val="91066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1071232"/>
        <c:crosses val="autoZero"/>
        <c:auto val="0"/>
        <c:lblAlgn val="ctr"/>
        <c:lblOffset val="100"/>
        <c:noMultiLvlLbl val="0"/>
      </c:catAx>
      <c:valAx>
        <c:axId val="91071232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1066368"/>
        <c:crossesAt val="41880"/>
        <c:crossBetween val="midCat"/>
      </c:valAx>
      <c:valAx>
        <c:axId val="91072768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1379200"/>
        <c:crosses val="max"/>
        <c:crossBetween val="between"/>
      </c:valAx>
      <c:dateAx>
        <c:axId val="913792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one"/>
        <c:crossAx val="91072768"/>
        <c:crosses val="autoZero"/>
        <c:auto val="1"/>
        <c:lblOffset val="100"/>
        <c:baseTimeUnit val="days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overlay val="0"/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February 19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412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31"/>
          <c:y val="0.16834325370345671"/>
          <c:w val="0.87803104745714344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42369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249296027551.35001</c:v>
                </c:pt>
                <c:pt idx="1">
                  <c:v>259718239123.73999</c:v>
                </c:pt>
                <c:pt idx="2">
                  <c:v>276052627885.22998</c:v>
                </c:pt>
                <c:pt idx="3">
                  <c:v>278637720781.32001</c:v>
                </c:pt>
                <c:pt idx="4">
                  <c:v>282480111729.81</c:v>
                </c:pt>
                <c:pt idx="5">
                  <c:v>283356627407.09998</c:v>
                </c:pt>
                <c:pt idx="6">
                  <c:v>287828134525.20276</c:v>
                </c:pt>
                <c:pt idx="7">
                  <c:v>288003739510.84998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5-4D90-B3C5-468A0797D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36896"/>
        <c:axId val="81538432"/>
      </c:lineChart>
      <c:catAx>
        <c:axId val="81536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538432"/>
        <c:crosses val="autoZero"/>
        <c:auto val="0"/>
        <c:lblAlgn val="ctr"/>
        <c:lblOffset val="100"/>
        <c:noMultiLvlLbl val="0"/>
      </c:catAx>
      <c:valAx>
        <c:axId val="815384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536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zoomScale="180" zoomScaleNormal="180" workbookViewId="0"/>
  </sheetViews>
  <sheetFormatPr defaultRowHeight="12" customHeight="1"/>
  <cols>
    <col min="1" max="1" width="4.28515625" style="6" customWidth="1"/>
    <col min="2" max="2" width="26.140625" style="7" customWidth="1"/>
    <col min="3" max="3" width="29.7109375" style="7" customWidth="1"/>
    <col min="4" max="4" width="15.42578125" style="7" customWidth="1"/>
    <col min="5" max="5" width="15" style="7" customWidth="1"/>
    <col min="6" max="6" width="15.5703125" style="7" customWidth="1"/>
    <col min="7" max="7" width="14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>
      <c r="A1" s="48"/>
    </row>
    <row r="2" spans="1:12" ht="12" customHeight="1" thickBot="1"/>
    <row r="3" spans="1:12" ht="18" customHeight="1">
      <c r="A3" s="172" t="s">
        <v>118</v>
      </c>
      <c r="B3" s="173"/>
      <c r="C3" s="173"/>
      <c r="D3" s="173"/>
      <c r="E3" s="173"/>
      <c r="F3" s="173"/>
      <c r="G3" s="174"/>
      <c r="H3" s="10"/>
      <c r="I3" s="10"/>
      <c r="K3" s="7"/>
    </row>
    <row r="4" spans="1:12" ht="29.25" customHeight="1">
      <c r="A4" s="100"/>
      <c r="B4" s="99"/>
      <c r="C4" s="99"/>
      <c r="D4" s="169" t="s">
        <v>113</v>
      </c>
      <c r="E4" s="169"/>
      <c r="F4" s="169" t="s">
        <v>119</v>
      </c>
      <c r="G4" s="170"/>
      <c r="H4" s="10"/>
      <c r="K4" s="7"/>
    </row>
    <row r="5" spans="1:12" ht="18.75" customHeight="1">
      <c r="A5" s="101" t="s">
        <v>3</v>
      </c>
      <c r="B5" s="78" t="s">
        <v>4</v>
      </c>
      <c r="C5" s="78" t="s">
        <v>5</v>
      </c>
      <c r="D5" s="79" t="s">
        <v>117</v>
      </c>
      <c r="E5" s="80" t="s">
        <v>6</v>
      </c>
      <c r="F5" s="79" t="s">
        <v>117</v>
      </c>
      <c r="G5" s="102" t="s">
        <v>6</v>
      </c>
      <c r="H5" s="11"/>
      <c r="I5" s="11"/>
      <c r="J5" s="12"/>
      <c r="K5" s="7"/>
    </row>
    <row r="6" spans="1:12" ht="12.95" customHeight="1">
      <c r="A6" s="103"/>
      <c r="B6" s="81"/>
      <c r="C6" s="81" t="s">
        <v>0</v>
      </c>
      <c r="D6" s="82" t="s">
        <v>7</v>
      </c>
      <c r="E6" s="82" t="s">
        <v>7</v>
      </c>
      <c r="F6" s="82" t="s">
        <v>7</v>
      </c>
      <c r="G6" s="104" t="s">
        <v>7</v>
      </c>
      <c r="H6" s="13"/>
      <c r="I6" s="13"/>
      <c r="J6" s="13"/>
      <c r="K6" s="7"/>
    </row>
    <row r="7" spans="1:12" ht="12.95" customHeight="1">
      <c r="A7" s="105">
        <v>1</v>
      </c>
      <c r="B7" s="47" t="s">
        <v>8</v>
      </c>
      <c r="C7" s="47" t="s">
        <v>9</v>
      </c>
      <c r="D7" s="34">
        <v>6875212726.1700001</v>
      </c>
      <c r="E7" s="34">
        <v>6519.43</v>
      </c>
      <c r="F7" s="34">
        <v>6902646333.6599998</v>
      </c>
      <c r="G7" s="106">
        <v>6550.66</v>
      </c>
      <c r="H7" s="15"/>
      <c r="I7" s="16"/>
      <c r="J7" s="16"/>
      <c r="K7" s="7"/>
      <c r="L7" s="17"/>
    </row>
    <row r="8" spans="1:12" ht="12.95" customHeight="1">
      <c r="A8" s="105">
        <v>2</v>
      </c>
      <c r="B8" s="47" t="s">
        <v>10</v>
      </c>
      <c r="C8" s="47" t="s">
        <v>11</v>
      </c>
      <c r="D8" s="50">
        <v>3863060468.9499998</v>
      </c>
      <c r="E8" s="83">
        <v>269.91320000000002</v>
      </c>
      <c r="F8" s="50">
        <v>3817127729.7600002</v>
      </c>
      <c r="G8" s="107">
        <v>268.07850000000002</v>
      </c>
      <c r="H8" s="15"/>
      <c r="I8" s="16"/>
      <c r="J8" s="16"/>
      <c r="K8" s="7"/>
      <c r="L8" s="17"/>
    </row>
    <row r="9" spans="1:12" ht="12.95" customHeight="1">
      <c r="A9" s="105">
        <v>3</v>
      </c>
      <c r="B9" s="47" t="s">
        <v>12</v>
      </c>
      <c r="C9" s="47" t="s">
        <v>13</v>
      </c>
      <c r="D9" s="66">
        <v>2775541876.0001402</v>
      </c>
      <c r="E9" s="66">
        <v>2129.7705770961002</v>
      </c>
      <c r="F9" s="66">
        <v>2761210805.9619899</v>
      </c>
      <c r="G9" s="108">
        <v>2118.8598261064199</v>
      </c>
      <c r="H9" s="15"/>
      <c r="I9" s="16"/>
      <c r="J9" s="16"/>
      <c r="K9" s="7"/>
      <c r="L9" s="17"/>
    </row>
    <row r="10" spans="1:12" ht="12.95" customHeight="1">
      <c r="A10" s="105">
        <v>4</v>
      </c>
      <c r="B10" s="48" t="s">
        <v>14</v>
      </c>
      <c r="C10" s="47" t="s">
        <v>86</v>
      </c>
      <c r="D10" s="36">
        <v>424507240.75</v>
      </c>
      <c r="E10" s="51">
        <v>0.83</v>
      </c>
      <c r="F10" s="36">
        <v>425795380.79000002</v>
      </c>
      <c r="G10" s="109">
        <v>0.83</v>
      </c>
      <c r="H10" s="15"/>
      <c r="I10" s="16"/>
      <c r="J10" s="16"/>
      <c r="K10" s="7"/>
      <c r="L10" s="17"/>
    </row>
    <row r="11" spans="1:12" ht="12.95" customHeight="1">
      <c r="A11" s="110">
        <v>5</v>
      </c>
      <c r="B11" s="67" t="s">
        <v>112</v>
      </c>
      <c r="C11" s="74" t="s">
        <v>15</v>
      </c>
      <c r="D11" s="52">
        <v>148435073.55000001</v>
      </c>
      <c r="E11" s="48">
        <v>98.55</v>
      </c>
      <c r="F11" s="52">
        <v>147710494.56</v>
      </c>
      <c r="G11" s="111">
        <v>97.78</v>
      </c>
      <c r="H11" s="15"/>
      <c r="I11" s="16"/>
      <c r="J11" s="16"/>
      <c r="K11" s="7"/>
      <c r="L11" s="17"/>
    </row>
    <row r="12" spans="1:12" ht="12.95" customHeight="1">
      <c r="A12" s="105">
        <v>6</v>
      </c>
      <c r="B12" s="47" t="s">
        <v>16</v>
      </c>
      <c r="C12" s="47" t="s">
        <v>17</v>
      </c>
      <c r="D12" s="68">
        <v>157857235</v>
      </c>
      <c r="E12" s="84">
        <v>8.8000000000000007</v>
      </c>
      <c r="F12" s="68">
        <v>156080613</v>
      </c>
      <c r="G12" s="112">
        <v>8.6999999999999993</v>
      </c>
      <c r="H12" s="15"/>
      <c r="I12" s="16"/>
      <c r="J12" s="16"/>
      <c r="K12" s="7"/>
      <c r="L12" s="17"/>
    </row>
    <row r="13" spans="1:12" ht="12.95" customHeight="1">
      <c r="A13" s="105">
        <v>7</v>
      </c>
      <c r="B13" s="47" t="s">
        <v>79</v>
      </c>
      <c r="C13" s="47" t="s">
        <v>18</v>
      </c>
      <c r="D13" s="52">
        <v>1089963393.47</v>
      </c>
      <c r="E13" s="48">
        <v>0.65369999999999995</v>
      </c>
      <c r="F13" s="52">
        <v>1070690752.58</v>
      </c>
      <c r="G13" s="111">
        <v>0.64229999999999998</v>
      </c>
      <c r="H13" s="15"/>
      <c r="I13" s="16"/>
      <c r="J13" s="16"/>
      <c r="K13" s="7"/>
      <c r="L13" s="17"/>
    </row>
    <row r="14" spans="1:12" ht="12.95" customHeight="1">
      <c r="A14" s="105">
        <v>8</v>
      </c>
      <c r="B14" s="47" t="s">
        <v>10</v>
      </c>
      <c r="C14" s="47" t="s">
        <v>19</v>
      </c>
      <c r="D14" s="50">
        <v>2531370650.7800002</v>
      </c>
      <c r="E14" s="48">
        <v>11.3263</v>
      </c>
      <c r="F14" s="50">
        <v>2502767538.6500001</v>
      </c>
      <c r="G14" s="111">
        <v>11.2135</v>
      </c>
      <c r="H14" s="15"/>
      <c r="I14" s="16"/>
      <c r="J14" s="16"/>
      <c r="K14" s="7"/>
      <c r="L14" s="17"/>
    </row>
    <row r="15" spans="1:12" ht="12.95" customHeight="1">
      <c r="A15" s="105">
        <v>9</v>
      </c>
      <c r="B15" s="67" t="s">
        <v>85</v>
      </c>
      <c r="C15" s="47" t="s">
        <v>20</v>
      </c>
      <c r="D15" s="59">
        <v>1093455664.8800001</v>
      </c>
      <c r="E15" s="85">
        <v>0.58760000000000001</v>
      </c>
      <c r="F15" s="59">
        <v>1097243157.03</v>
      </c>
      <c r="G15" s="113">
        <v>0.58989999999999998</v>
      </c>
      <c r="H15" s="15"/>
      <c r="I15" s="16"/>
      <c r="J15" s="16"/>
      <c r="K15" s="7"/>
      <c r="L15" s="17"/>
    </row>
    <row r="16" spans="1:12" ht="12.95" customHeight="1">
      <c r="A16" s="105">
        <v>10</v>
      </c>
      <c r="B16" s="47" t="s">
        <v>22</v>
      </c>
      <c r="C16" s="47" t="s">
        <v>23</v>
      </c>
      <c r="D16" s="52">
        <v>2211987999.1399999</v>
      </c>
      <c r="E16" s="48">
        <v>8.8081999999999994</v>
      </c>
      <c r="F16" s="52">
        <v>2232583751.9899998</v>
      </c>
      <c r="G16" s="111">
        <v>8.8928999999999991</v>
      </c>
      <c r="H16" s="15"/>
      <c r="I16" s="16"/>
      <c r="J16" s="16"/>
      <c r="K16" s="7"/>
      <c r="L16" s="17"/>
    </row>
    <row r="17" spans="1:12" ht="12.95" customHeight="1">
      <c r="A17" s="105">
        <v>11</v>
      </c>
      <c r="B17" s="47" t="s">
        <v>115</v>
      </c>
      <c r="C17" s="47" t="s">
        <v>24</v>
      </c>
      <c r="D17" s="52">
        <v>266641633.47</v>
      </c>
      <c r="E17" s="51">
        <v>101.26</v>
      </c>
      <c r="F17" s="52">
        <v>265268259.84999999</v>
      </c>
      <c r="G17" s="109">
        <v>100.77</v>
      </c>
      <c r="H17" s="15"/>
      <c r="I17" s="16"/>
      <c r="J17" s="16"/>
      <c r="K17" s="7"/>
      <c r="L17" s="17"/>
    </row>
    <row r="18" spans="1:12" ht="12.95" customHeight="1">
      <c r="A18" s="161">
        <v>12</v>
      </c>
      <c r="B18" s="162" t="s">
        <v>25</v>
      </c>
      <c r="C18" s="163" t="s">
        <v>26</v>
      </c>
      <c r="D18" s="164">
        <v>0</v>
      </c>
      <c r="E18" s="165">
        <v>0</v>
      </c>
      <c r="F18" s="164">
        <v>0</v>
      </c>
      <c r="G18" s="166">
        <v>0</v>
      </c>
      <c r="H18" s="15"/>
      <c r="I18" s="16"/>
      <c r="J18" s="16"/>
      <c r="K18" s="7"/>
      <c r="L18" s="17"/>
    </row>
    <row r="19" spans="1:12" ht="12.95" customHeight="1">
      <c r="A19" s="105">
        <v>13</v>
      </c>
      <c r="B19" s="47" t="s">
        <v>27</v>
      </c>
      <c r="C19" s="98" t="s">
        <v>28</v>
      </c>
      <c r="D19" s="87">
        <v>3465818855.9200001</v>
      </c>
      <c r="E19" s="86">
        <v>103.24</v>
      </c>
      <c r="F19" s="87">
        <v>3448457336.5300002</v>
      </c>
      <c r="G19" s="115">
        <v>103.24</v>
      </c>
      <c r="H19" s="15"/>
      <c r="I19" s="16"/>
      <c r="J19" s="16"/>
      <c r="K19" s="7"/>
      <c r="L19" s="17"/>
    </row>
    <row r="20" spans="1:12" ht="12.95" customHeight="1">
      <c r="A20" s="105">
        <v>14</v>
      </c>
      <c r="B20" s="47" t="s">
        <v>21</v>
      </c>
      <c r="C20" s="47" t="s">
        <v>105</v>
      </c>
      <c r="D20" s="50">
        <v>0</v>
      </c>
      <c r="E20" s="83">
        <v>0</v>
      </c>
      <c r="F20" s="50">
        <v>122681466.15000001</v>
      </c>
      <c r="G20" s="107">
        <v>96.2</v>
      </c>
      <c r="H20" s="15"/>
      <c r="I20" s="16"/>
      <c r="J20" s="16"/>
      <c r="K20" s="7"/>
      <c r="L20" s="17"/>
    </row>
    <row r="21" spans="1:12" ht="12.95" customHeight="1">
      <c r="A21" s="105">
        <v>15</v>
      </c>
      <c r="B21" s="47" t="s">
        <v>110</v>
      </c>
      <c r="C21" s="47" t="s">
        <v>109</v>
      </c>
      <c r="D21" s="73">
        <v>237431282.56</v>
      </c>
      <c r="E21" s="88">
        <v>9.2866999999999997</v>
      </c>
      <c r="F21" s="73">
        <v>204049549.31</v>
      </c>
      <c r="G21" s="116">
        <v>9.2468000000000004</v>
      </c>
      <c r="H21" s="15"/>
      <c r="I21" s="16"/>
      <c r="J21" s="16"/>
      <c r="K21" s="7"/>
      <c r="L21" s="17"/>
    </row>
    <row r="22" spans="1:12" ht="12.95" customHeight="1">
      <c r="A22" s="129"/>
      <c r="B22" s="130"/>
      <c r="C22" s="131" t="s">
        <v>81</v>
      </c>
      <c r="D22" s="132">
        <f>SUM(D7:D21)</f>
        <v>25141284100.640141</v>
      </c>
      <c r="E22" s="132"/>
      <c r="F22" s="132">
        <f>SUM(F7:F21)</f>
        <v>25154313169.821987</v>
      </c>
      <c r="G22" s="133"/>
      <c r="H22" s="15"/>
      <c r="I22" s="16"/>
      <c r="J22" s="16"/>
      <c r="K22" s="7"/>
    </row>
    <row r="23" spans="1:12" ht="12.95" customHeight="1">
      <c r="A23" s="118"/>
      <c r="B23" s="38"/>
      <c r="C23" s="38" t="s">
        <v>84</v>
      </c>
      <c r="D23" s="39"/>
      <c r="E23" s="90"/>
      <c r="F23" s="39"/>
      <c r="G23" s="119"/>
      <c r="H23" s="15"/>
      <c r="I23" s="16"/>
      <c r="J23" s="16"/>
      <c r="K23" s="7"/>
    </row>
    <row r="24" spans="1:12" ht="12.95" customHeight="1">
      <c r="A24" s="105">
        <v>16</v>
      </c>
      <c r="B24" s="47" t="s">
        <v>8</v>
      </c>
      <c r="C24" s="47" t="s">
        <v>71</v>
      </c>
      <c r="D24" s="36">
        <v>67171774057.650002</v>
      </c>
      <c r="E24" s="34">
        <v>100</v>
      </c>
      <c r="F24" s="36">
        <v>67368963221.959999</v>
      </c>
      <c r="G24" s="106">
        <v>100</v>
      </c>
      <c r="H24" s="15"/>
      <c r="I24" s="16"/>
      <c r="J24" s="16"/>
      <c r="K24" s="7"/>
      <c r="L24" s="17"/>
    </row>
    <row r="25" spans="1:12" ht="12.95" customHeight="1">
      <c r="A25" s="105">
        <v>17</v>
      </c>
      <c r="B25" s="47" t="s">
        <v>29</v>
      </c>
      <c r="C25" s="47" t="s">
        <v>30</v>
      </c>
      <c r="D25" s="50">
        <v>93771836800</v>
      </c>
      <c r="E25" s="34">
        <v>100</v>
      </c>
      <c r="F25" s="50">
        <v>92833012900</v>
      </c>
      <c r="G25" s="106">
        <v>100</v>
      </c>
      <c r="H25" s="15"/>
      <c r="I25" s="16"/>
      <c r="J25" s="16"/>
      <c r="K25" s="7"/>
      <c r="L25" s="17"/>
    </row>
    <row r="26" spans="1:12" ht="12.95" customHeight="1">
      <c r="A26" s="105">
        <v>18</v>
      </c>
      <c r="B26" s="47" t="s">
        <v>79</v>
      </c>
      <c r="C26" s="47" t="s">
        <v>31</v>
      </c>
      <c r="D26" s="52">
        <v>403776565.22000003</v>
      </c>
      <c r="E26" s="48">
        <v>1.2542</v>
      </c>
      <c r="F26" s="52">
        <v>405574484.74000001</v>
      </c>
      <c r="G26" s="111">
        <v>1.2597</v>
      </c>
      <c r="H26" s="15"/>
      <c r="I26" s="16"/>
      <c r="J26" s="16"/>
      <c r="K26" s="7"/>
      <c r="L26" s="17"/>
    </row>
    <row r="27" spans="1:12" ht="12.95" customHeight="1">
      <c r="A27" s="105">
        <v>19</v>
      </c>
      <c r="B27" s="47" t="s">
        <v>73</v>
      </c>
      <c r="C27" s="47" t="s">
        <v>74</v>
      </c>
      <c r="D27" s="50">
        <v>584592169.84000003</v>
      </c>
      <c r="E27" s="34">
        <v>100</v>
      </c>
      <c r="F27" s="50">
        <v>707862058.49000001</v>
      </c>
      <c r="G27" s="106">
        <v>100</v>
      </c>
      <c r="H27" s="15"/>
      <c r="I27" s="16"/>
      <c r="J27" s="16"/>
      <c r="K27" s="7"/>
      <c r="L27" s="17"/>
    </row>
    <row r="28" spans="1:12" ht="12.95" customHeight="1">
      <c r="A28" s="105">
        <v>20</v>
      </c>
      <c r="B28" s="47" t="s">
        <v>10</v>
      </c>
      <c r="C28" s="47" t="s">
        <v>32</v>
      </c>
      <c r="D28" s="50">
        <v>15090138537.08</v>
      </c>
      <c r="E28" s="51">
        <v>1</v>
      </c>
      <c r="F28" s="50">
        <v>15733862183.42</v>
      </c>
      <c r="G28" s="109">
        <v>1</v>
      </c>
      <c r="H28" s="15"/>
      <c r="I28" s="16"/>
      <c r="J28" s="16"/>
      <c r="K28" s="7"/>
      <c r="L28" s="17"/>
    </row>
    <row r="29" spans="1:12" ht="12.95" customHeight="1">
      <c r="A29" s="105">
        <v>21</v>
      </c>
      <c r="B29" s="47" t="s">
        <v>110</v>
      </c>
      <c r="C29" s="47" t="s">
        <v>111</v>
      </c>
      <c r="D29" s="73">
        <v>244788168.69999999</v>
      </c>
      <c r="E29" s="51">
        <v>10</v>
      </c>
      <c r="F29" s="73">
        <v>245009028.93000001</v>
      </c>
      <c r="G29" s="109">
        <v>10</v>
      </c>
      <c r="H29" s="15"/>
      <c r="I29" s="16"/>
      <c r="J29" s="16"/>
      <c r="K29" s="7"/>
      <c r="L29" s="17"/>
    </row>
    <row r="30" spans="1:12" ht="12.95" customHeight="1">
      <c r="A30" s="129"/>
      <c r="B30" s="134"/>
      <c r="C30" s="131" t="s">
        <v>81</v>
      </c>
      <c r="D30" s="135">
        <f>SUM(D24:D29)</f>
        <v>177266906298.48999</v>
      </c>
      <c r="E30" s="136"/>
      <c r="F30" s="135">
        <f>SUM(F24:F29)</f>
        <v>177294283877.53998</v>
      </c>
      <c r="G30" s="137"/>
      <c r="H30" s="15"/>
      <c r="I30" s="16"/>
      <c r="J30" s="16"/>
      <c r="K30" s="7"/>
    </row>
    <row r="31" spans="1:12" ht="12.95" customHeight="1">
      <c r="A31" s="118"/>
      <c r="B31" s="38"/>
      <c r="C31" s="38" t="s">
        <v>87</v>
      </c>
      <c r="D31" s="39"/>
      <c r="E31" s="91"/>
      <c r="F31" s="39"/>
      <c r="G31" s="120"/>
      <c r="H31" s="15"/>
      <c r="I31" s="16"/>
      <c r="J31" s="16"/>
      <c r="K31" s="7"/>
    </row>
    <row r="32" spans="1:12" ht="12.95" customHeight="1">
      <c r="A32" s="105">
        <v>22</v>
      </c>
      <c r="B32" s="47" t="s">
        <v>8</v>
      </c>
      <c r="C32" s="47" t="s">
        <v>33</v>
      </c>
      <c r="D32" s="36">
        <v>1180996308.21</v>
      </c>
      <c r="E32" s="51">
        <v>144.34</v>
      </c>
      <c r="F32" s="36">
        <v>1201662183.9300001</v>
      </c>
      <c r="G32" s="109">
        <v>145.06</v>
      </c>
      <c r="H32" s="15"/>
      <c r="I32" s="16"/>
      <c r="J32" s="16"/>
      <c r="K32" s="7"/>
      <c r="L32" s="17"/>
    </row>
    <row r="33" spans="1:12" ht="12.95" customHeight="1">
      <c r="A33" s="105">
        <v>23</v>
      </c>
      <c r="B33" s="47" t="s">
        <v>79</v>
      </c>
      <c r="C33" s="47" t="s">
        <v>34</v>
      </c>
      <c r="D33" s="52">
        <v>467262460.22000003</v>
      </c>
      <c r="E33" s="48">
        <v>1.4453</v>
      </c>
      <c r="F33" s="52">
        <v>470470624.26999998</v>
      </c>
      <c r="G33" s="111">
        <v>1.4545999999999999</v>
      </c>
      <c r="H33" s="15"/>
      <c r="I33" s="16"/>
      <c r="J33" s="16"/>
      <c r="K33" s="7"/>
      <c r="L33" s="17"/>
    </row>
    <row r="34" spans="1:12" ht="12.95" customHeight="1">
      <c r="A34" s="105">
        <v>24</v>
      </c>
      <c r="B34" s="47" t="s">
        <v>116</v>
      </c>
      <c r="C34" s="47" t="s">
        <v>35</v>
      </c>
      <c r="D34" s="36">
        <v>1171142860.8900001</v>
      </c>
      <c r="E34" s="51">
        <v>2114.7800000000002</v>
      </c>
      <c r="F34" s="36">
        <v>1167868714.05</v>
      </c>
      <c r="G34" s="109">
        <v>2109.4499999999998</v>
      </c>
      <c r="H34" s="15"/>
      <c r="I34" s="16"/>
      <c r="J34" s="16"/>
      <c r="K34" s="7"/>
      <c r="L34" s="17"/>
    </row>
    <row r="35" spans="1:12" ht="12.95" customHeight="1">
      <c r="A35" s="167">
        <v>25</v>
      </c>
      <c r="B35" s="168" t="s">
        <v>25</v>
      </c>
      <c r="C35" s="163" t="s">
        <v>36</v>
      </c>
      <c r="D35" s="164">
        <v>0</v>
      </c>
      <c r="E35" s="165">
        <v>0</v>
      </c>
      <c r="F35" s="164">
        <v>0</v>
      </c>
      <c r="G35" s="166">
        <v>0</v>
      </c>
      <c r="H35" s="15"/>
      <c r="I35" s="16"/>
      <c r="J35" s="16"/>
      <c r="K35" s="7"/>
      <c r="L35" s="17"/>
    </row>
    <row r="36" spans="1:12" ht="12.95" customHeight="1">
      <c r="A36" s="105">
        <v>26</v>
      </c>
      <c r="B36" s="47" t="s">
        <v>12</v>
      </c>
      <c r="C36" s="48" t="s">
        <v>37</v>
      </c>
      <c r="D36" s="66">
        <v>1058970666.72259</v>
      </c>
      <c r="E36" s="66">
        <v>1930.5629370562999</v>
      </c>
      <c r="F36" s="66">
        <v>1091865495.80039</v>
      </c>
      <c r="G36" s="108">
        <v>1933.78193532248</v>
      </c>
      <c r="H36" s="15"/>
      <c r="I36" s="16"/>
      <c r="J36" s="16"/>
      <c r="K36" s="7"/>
      <c r="L36" s="17"/>
    </row>
    <row r="37" spans="1:12" ht="12.95" customHeight="1">
      <c r="A37" s="114">
        <v>27</v>
      </c>
      <c r="B37" s="47" t="s">
        <v>92</v>
      </c>
      <c r="C37" s="47" t="s">
        <v>97</v>
      </c>
      <c r="D37" s="52">
        <v>3875221552.8499999</v>
      </c>
      <c r="E37" s="51">
        <v>1</v>
      </c>
      <c r="F37" s="52">
        <v>3800327704.0500002</v>
      </c>
      <c r="G37" s="109">
        <v>1</v>
      </c>
      <c r="H37" s="15"/>
      <c r="I37" s="16"/>
      <c r="J37" s="16"/>
      <c r="K37" s="7"/>
      <c r="L37" s="17"/>
    </row>
    <row r="38" spans="1:12" ht="12.95" customHeight="1">
      <c r="A38" s="105">
        <v>28</v>
      </c>
      <c r="B38" s="47" t="s">
        <v>22</v>
      </c>
      <c r="C38" s="47" t="s">
        <v>38</v>
      </c>
      <c r="D38" s="52">
        <v>718112231.05999994</v>
      </c>
      <c r="E38" s="48">
        <v>16.318899999999999</v>
      </c>
      <c r="F38" s="52">
        <v>719577512.99000001</v>
      </c>
      <c r="G38" s="111">
        <v>16.3522</v>
      </c>
      <c r="H38" s="15"/>
      <c r="I38" s="16"/>
      <c r="J38" s="16"/>
      <c r="K38" s="7"/>
      <c r="L38" s="17"/>
    </row>
    <row r="39" spans="1:12" ht="12.95" customHeight="1">
      <c r="A39" s="105">
        <v>29</v>
      </c>
      <c r="B39" s="47" t="s">
        <v>29</v>
      </c>
      <c r="C39" s="47" t="s">
        <v>39</v>
      </c>
      <c r="D39" s="52">
        <v>4675867506.1099997</v>
      </c>
      <c r="E39" s="52">
        <v>1130.18</v>
      </c>
      <c r="F39" s="52">
        <v>4695292567.3599997</v>
      </c>
      <c r="G39" s="121">
        <v>1133.8900000000001</v>
      </c>
      <c r="H39" s="15"/>
      <c r="I39" s="16"/>
      <c r="J39" s="16"/>
      <c r="K39" s="7"/>
      <c r="L39" s="17"/>
    </row>
    <row r="40" spans="1:12" ht="12.95" customHeight="1">
      <c r="A40" s="105">
        <v>30</v>
      </c>
      <c r="B40" s="47" t="s">
        <v>8</v>
      </c>
      <c r="C40" s="47" t="s">
        <v>40</v>
      </c>
      <c r="D40" s="36">
        <v>3028866224.9000001</v>
      </c>
      <c r="E40" s="51">
        <v>171.52</v>
      </c>
      <c r="F40" s="36">
        <v>3076146356.9200001</v>
      </c>
      <c r="G40" s="109">
        <v>171.76</v>
      </c>
      <c r="H40" s="15"/>
      <c r="I40" s="16"/>
      <c r="J40" s="16"/>
      <c r="K40" s="7"/>
      <c r="L40" s="17"/>
    </row>
    <row r="41" spans="1:12" ht="12.95" customHeight="1">
      <c r="A41" s="105">
        <v>31</v>
      </c>
      <c r="B41" s="47" t="s">
        <v>41</v>
      </c>
      <c r="C41" s="47" t="s">
        <v>72</v>
      </c>
      <c r="D41" s="69">
        <v>1145295659</v>
      </c>
      <c r="E41" s="83">
        <v>1.1399999999999999</v>
      </c>
      <c r="F41" s="52">
        <v>1176118919.9000001</v>
      </c>
      <c r="G41" s="107">
        <v>1.1399999999999999</v>
      </c>
      <c r="H41" s="15"/>
      <c r="I41" s="16"/>
      <c r="J41" s="16"/>
      <c r="K41" s="7"/>
    </row>
    <row r="42" spans="1:12" ht="12.95" customHeight="1">
      <c r="A42" s="105">
        <v>32</v>
      </c>
      <c r="B42" s="48" t="s">
        <v>14</v>
      </c>
      <c r="C42" s="47" t="s">
        <v>94</v>
      </c>
      <c r="D42" s="36">
        <v>659269896.25999999</v>
      </c>
      <c r="E42" s="51">
        <v>2.34</v>
      </c>
      <c r="F42" s="36">
        <v>661826620.32000005</v>
      </c>
      <c r="G42" s="109">
        <v>2.34</v>
      </c>
      <c r="H42" s="15"/>
      <c r="I42" s="16"/>
      <c r="J42" s="16"/>
      <c r="K42" s="7"/>
    </row>
    <row r="43" spans="1:12" ht="12.95" customHeight="1">
      <c r="A43" s="105">
        <v>33</v>
      </c>
      <c r="B43" s="14" t="s">
        <v>21</v>
      </c>
      <c r="C43" s="14" t="s">
        <v>103</v>
      </c>
      <c r="D43" s="75">
        <v>0</v>
      </c>
      <c r="E43" s="92">
        <v>0</v>
      </c>
      <c r="F43" s="75">
        <v>0</v>
      </c>
      <c r="G43" s="122">
        <v>0</v>
      </c>
      <c r="H43" s="15"/>
      <c r="I43" s="16"/>
      <c r="J43" s="16"/>
      <c r="K43" s="7"/>
    </row>
    <row r="44" spans="1:12" ht="12.95" customHeight="1">
      <c r="A44" s="105">
        <v>34</v>
      </c>
      <c r="B44" s="14" t="s">
        <v>21</v>
      </c>
      <c r="C44" s="14" t="s">
        <v>104</v>
      </c>
      <c r="D44" s="76">
        <v>0</v>
      </c>
      <c r="E44" s="92">
        <v>0</v>
      </c>
      <c r="F44" s="76">
        <v>0</v>
      </c>
      <c r="G44" s="122">
        <v>0</v>
      </c>
      <c r="H44" s="15"/>
      <c r="I44" s="16"/>
      <c r="J44" s="16"/>
      <c r="K44" s="7"/>
    </row>
    <row r="45" spans="1:12" ht="12.95" customHeight="1">
      <c r="A45" s="129"/>
      <c r="B45" s="130"/>
      <c r="C45" s="131" t="s">
        <v>81</v>
      </c>
      <c r="D45" s="132">
        <f>SUM(D32:D44)</f>
        <v>17981005366.222584</v>
      </c>
      <c r="E45" s="132"/>
      <c r="F45" s="132">
        <f>SUM(F32:F44)</f>
        <v>18061156699.590389</v>
      </c>
      <c r="G45" s="133"/>
      <c r="H45" s="15"/>
      <c r="I45" s="16"/>
      <c r="J45" s="16"/>
      <c r="K45" s="7"/>
    </row>
    <row r="46" spans="1:12" ht="12.95" customHeight="1">
      <c r="A46" s="118"/>
      <c r="B46" s="38"/>
      <c r="C46" s="38" t="s">
        <v>83</v>
      </c>
      <c r="D46" s="39"/>
      <c r="E46" s="90"/>
      <c r="F46" s="39"/>
      <c r="G46" s="119"/>
      <c r="H46" s="15"/>
      <c r="I46" s="16"/>
      <c r="J46" s="16"/>
      <c r="K46" s="7"/>
      <c r="L46" s="17"/>
    </row>
    <row r="47" spans="1:12" ht="12.95" customHeight="1">
      <c r="A47" s="105">
        <v>35</v>
      </c>
      <c r="B47" s="47" t="s">
        <v>41</v>
      </c>
      <c r="C47" s="47" t="s">
        <v>42</v>
      </c>
      <c r="D47" s="69">
        <v>2326656231</v>
      </c>
      <c r="E47" s="93">
        <v>100</v>
      </c>
      <c r="F47" s="69">
        <v>2327607454</v>
      </c>
      <c r="G47" s="123">
        <v>100</v>
      </c>
      <c r="H47" s="15"/>
      <c r="I47" s="16"/>
      <c r="J47" s="16"/>
      <c r="K47" s="7"/>
      <c r="L47" s="17"/>
    </row>
    <row r="48" spans="1:12" ht="12.95" customHeight="1">
      <c r="A48" s="105">
        <v>36</v>
      </c>
      <c r="B48" s="48" t="s">
        <v>43</v>
      </c>
      <c r="C48" s="47" t="s">
        <v>44</v>
      </c>
      <c r="D48" s="52">
        <v>12115213551.18</v>
      </c>
      <c r="E48" s="48">
        <v>45.22</v>
      </c>
      <c r="F48" s="52">
        <v>12107230525.309999</v>
      </c>
      <c r="G48" s="111">
        <v>45.22</v>
      </c>
      <c r="H48" s="15"/>
      <c r="I48" s="16"/>
      <c r="J48" s="16"/>
      <c r="K48" s="7"/>
      <c r="L48" s="17"/>
    </row>
    <row r="49" spans="1:12" ht="12.95" customHeight="1">
      <c r="A49" s="110">
        <v>37</v>
      </c>
      <c r="B49" s="67" t="s">
        <v>12</v>
      </c>
      <c r="C49" s="74" t="s">
        <v>45</v>
      </c>
      <c r="D49" s="70">
        <v>30840623889.582623</v>
      </c>
      <c r="E49" s="94">
        <v>11.56</v>
      </c>
      <c r="F49" s="70">
        <v>30840623889.582623</v>
      </c>
      <c r="G49" s="124">
        <v>11.56</v>
      </c>
      <c r="H49" s="15"/>
      <c r="I49" s="16"/>
      <c r="J49" s="16"/>
      <c r="K49" s="7"/>
    </row>
    <row r="50" spans="1:12" ht="12.95" customHeight="1">
      <c r="A50" s="129"/>
      <c r="B50" s="134"/>
      <c r="C50" s="131" t="s">
        <v>81</v>
      </c>
      <c r="D50" s="132">
        <f>SUM(D47:D49)</f>
        <v>45282493671.762619</v>
      </c>
      <c r="E50" s="138"/>
      <c r="F50" s="132">
        <f>SUM(F47:F49)</f>
        <v>45275461868.892624</v>
      </c>
      <c r="G50" s="133"/>
      <c r="H50" s="15"/>
      <c r="I50" s="16"/>
      <c r="J50" s="16"/>
      <c r="K50" s="7"/>
    </row>
    <row r="51" spans="1:12" ht="12.95" customHeight="1">
      <c r="A51" s="118"/>
      <c r="B51" s="38"/>
      <c r="C51" s="38" t="s">
        <v>88</v>
      </c>
      <c r="D51" s="39"/>
      <c r="E51" s="90"/>
      <c r="F51" s="39"/>
      <c r="G51" s="119"/>
      <c r="H51" s="15"/>
      <c r="I51" s="16"/>
      <c r="J51" s="16"/>
      <c r="K51" s="7"/>
      <c r="L51" s="17"/>
    </row>
    <row r="52" spans="1:12" ht="12.95" customHeight="1">
      <c r="A52" s="105">
        <v>38</v>
      </c>
      <c r="B52" s="47" t="s">
        <v>16</v>
      </c>
      <c r="C52" s="47" t="s">
        <v>46</v>
      </c>
      <c r="D52" s="68">
        <v>110222829</v>
      </c>
      <c r="E52" s="48">
        <v>77.7</v>
      </c>
      <c r="F52" s="68">
        <v>109664313</v>
      </c>
      <c r="G52" s="111">
        <v>77.319999999999993</v>
      </c>
      <c r="H52" s="15"/>
      <c r="I52" s="16"/>
      <c r="J52" s="16"/>
      <c r="K52" s="7"/>
      <c r="L52" s="17"/>
    </row>
    <row r="53" spans="1:12" ht="12.95" customHeight="1">
      <c r="A53" s="105">
        <v>39</v>
      </c>
      <c r="B53" s="47" t="s">
        <v>79</v>
      </c>
      <c r="C53" s="47" t="s">
        <v>47</v>
      </c>
      <c r="D53" s="34">
        <v>1126158047.4200001</v>
      </c>
      <c r="E53" s="95">
        <v>1.2174</v>
      </c>
      <c r="F53" s="52">
        <v>1173155137.6099999</v>
      </c>
      <c r="G53" s="111">
        <v>1.27</v>
      </c>
      <c r="H53" s="42"/>
      <c r="I53" s="16"/>
      <c r="J53" s="16"/>
      <c r="K53" s="7"/>
      <c r="L53" s="17"/>
    </row>
    <row r="54" spans="1:12" ht="12.95" customHeight="1">
      <c r="A54" s="105">
        <v>40</v>
      </c>
      <c r="B54" s="47" t="s">
        <v>48</v>
      </c>
      <c r="C54" s="48" t="s">
        <v>49</v>
      </c>
      <c r="D54" s="36">
        <v>816477182.38</v>
      </c>
      <c r="E54" s="51">
        <v>1.53</v>
      </c>
      <c r="F54" s="36">
        <v>811001594.17999995</v>
      </c>
      <c r="G54" s="109">
        <v>1.52</v>
      </c>
      <c r="H54" s="15"/>
      <c r="I54" s="16"/>
      <c r="J54" s="16"/>
      <c r="K54" s="7"/>
      <c r="L54" s="17"/>
    </row>
    <row r="55" spans="1:12" ht="12.95" customHeight="1">
      <c r="A55" s="105">
        <v>41</v>
      </c>
      <c r="B55" s="47" t="s">
        <v>50</v>
      </c>
      <c r="C55" s="48" t="s">
        <v>51</v>
      </c>
      <c r="D55" s="52">
        <v>4353862690.1099997</v>
      </c>
      <c r="E55" s="48">
        <v>106.5</v>
      </c>
      <c r="F55" s="52">
        <v>4347069886</v>
      </c>
      <c r="G55" s="111">
        <v>106.37</v>
      </c>
      <c r="H55" s="15"/>
      <c r="I55" s="16"/>
      <c r="J55" s="16"/>
      <c r="K55" s="7"/>
      <c r="L55" s="17"/>
    </row>
    <row r="56" spans="1:12" ht="12.95" customHeight="1">
      <c r="A56" s="105">
        <v>42</v>
      </c>
      <c r="B56" s="47" t="s">
        <v>16</v>
      </c>
      <c r="C56" s="47" t="s">
        <v>52</v>
      </c>
      <c r="D56" s="68">
        <v>108099201</v>
      </c>
      <c r="E56" s="51">
        <v>1.84</v>
      </c>
      <c r="F56" s="68">
        <v>107450845</v>
      </c>
      <c r="G56" s="109">
        <v>1.83</v>
      </c>
      <c r="H56" s="15"/>
      <c r="I56" s="16"/>
      <c r="J56" s="16"/>
      <c r="K56" s="7"/>
      <c r="L56" s="17"/>
    </row>
    <row r="57" spans="1:12" ht="12.95" customHeight="1">
      <c r="A57" s="105">
        <v>43</v>
      </c>
      <c r="B57" s="47" t="s">
        <v>8</v>
      </c>
      <c r="C57" s="47" t="s">
        <v>53</v>
      </c>
      <c r="D57" s="51">
        <v>825023887.79999995</v>
      </c>
      <c r="E57" s="51">
        <v>1628.19</v>
      </c>
      <c r="F57" s="51">
        <v>827327047.29999995</v>
      </c>
      <c r="G57" s="109">
        <v>1632.11</v>
      </c>
      <c r="H57" s="15"/>
      <c r="I57" s="16"/>
      <c r="J57" s="16"/>
      <c r="K57" s="7"/>
      <c r="L57" s="17"/>
    </row>
    <row r="58" spans="1:12" ht="12.95" customHeight="1">
      <c r="A58" s="105">
        <v>44</v>
      </c>
      <c r="B58" s="48" t="s">
        <v>112</v>
      </c>
      <c r="C58" s="47" t="s">
        <v>54</v>
      </c>
      <c r="D58" s="52">
        <v>45148272.880000003</v>
      </c>
      <c r="E58" s="48">
        <v>19.510000000000002</v>
      </c>
      <c r="F58" s="52">
        <v>45219687.229999997</v>
      </c>
      <c r="G58" s="111">
        <v>19.55</v>
      </c>
      <c r="H58" s="15"/>
      <c r="I58" s="16"/>
      <c r="J58" s="16"/>
      <c r="K58" s="7"/>
      <c r="L58" s="17"/>
    </row>
    <row r="59" spans="1:12" ht="12.95" customHeight="1">
      <c r="A59" s="105">
        <v>45</v>
      </c>
      <c r="B59" s="48" t="s">
        <v>76</v>
      </c>
      <c r="C59" s="47" t="s">
        <v>75</v>
      </c>
      <c r="D59" s="37">
        <v>99076523.159999996</v>
      </c>
      <c r="E59" s="93">
        <v>91.19</v>
      </c>
      <c r="F59" s="37">
        <v>98731684.219999999</v>
      </c>
      <c r="G59" s="123">
        <v>90.88</v>
      </c>
      <c r="H59" s="15"/>
      <c r="I59" s="16"/>
      <c r="J59" s="16"/>
      <c r="K59" s="7"/>
    </row>
    <row r="60" spans="1:12" ht="12.95" customHeight="1">
      <c r="A60" s="105">
        <v>46</v>
      </c>
      <c r="B60" s="48" t="s">
        <v>112</v>
      </c>
      <c r="C60" s="47" t="s">
        <v>61</v>
      </c>
      <c r="D60" s="52">
        <v>948987843.86000001</v>
      </c>
      <c r="E60" s="95" t="s">
        <v>102</v>
      </c>
      <c r="F60" s="52">
        <v>950550224.73000002</v>
      </c>
      <c r="G60" s="125" t="s">
        <v>102</v>
      </c>
      <c r="H60" s="15"/>
      <c r="I60" s="16"/>
      <c r="J60" s="16"/>
      <c r="K60" s="7"/>
    </row>
    <row r="61" spans="1:12" ht="12.95" customHeight="1">
      <c r="A61" s="105">
        <v>47</v>
      </c>
      <c r="B61" s="48" t="s">
        <v>92</v>
      </c>
      <c r="C61" s="47" t="s">
        <v>101</v>
      </c>
      <c r="D61" s="52">
        <v>1680666140.3699999</v>
      </c>
      <c r="E61" s="48">
        <v>1.5065999999999999</v>
      </c>
      <c r="F61" s="52">
        <v>1678380784.9100001</v>
      </c>
      <c r="G61" s="111">
        <v>1.5047999999999999</v>
      </c>
      <c r="H61" s="15"/>
      <c r="I61" s="16"/>
      <c r="J61" s="16"/>
      <c r="K61" s="7"/>
    </row>
    <row r="62" spans="1:12" ht="12.95" customHeight="1">
      <c r="A62" s="105">
        <v>48</v>
      </c>
      <c r="B62" s="48" t="s">
        <v>96</v>
      </c>
      <c r="C62" s="48" t="s">
        <v>96</v>
      </c>
      <c r="D62" s="52">
        <v>179530164.34</v>
      </c>
      <c r="E62" s="48">
        <v>1.0616000000000001</v>
      </c>
      <c r="F62" s="52">
        <v>179935358.19999999</v>
      </c>
      <c r="G62" s="111">
        <v>1.0640000000000001</v>
      </c>
      <c r="H62" s="15"/>
      <c r="I62" s="16"/>
      <c r="J62" s="16"/>
      <c r="K62" s="7"/>
    </row>
    <row r="63" spans="1:12" ht="12.95" customHeight="1">
      <c r="A63" s="129"/>
      <c r="B63" s="134"/>
      <c r="C63" s="131" t="s">
        <v>81</v>
      </c>
      <c r="D63" s="132">
        <f>SUM(D52:D62)</f>
        <v>10293252782.32</v>
      </c>
      <c r="E63" s="132"/>
      <c r="F63" s="132">
        <f>SUM(F52:F62)</f>
        <v>10328486562.380001</v>
      </c>
      <c r="G63" s="133"/>
      <c r="I63" s="16"/>
      <c r="J63" s="16"/>
      <c r="K63" s="7"/>
      <c r="L63" s="17"/>
    </row>
    <row r="64" spans="1:12" s="21" customFormat="1" ht="12.95" customHeight="1">
      <c r="A64" s="127"/>
      <c r="B64" s="71"/>
      <c r="C64" s="38" t="s">
        <v>89</v>
      </c>
      <c r="D64" s="39"/>
      <c r="E64" s="90"/>
      <c r="F64" s="39"/>
      <c r="G64" s="119"/>
      <c r="I64" s="16"/>
      <c r="J64" s="16"/>
      <c r="K64" s="7"/>
      <c r="L64" s="17"/>
    </row>
    <row r="65" spans="1:12" ht="12.95" customHeight="1">
      <c r="A65" s="105">
        <v>49</v>
      </c>
      <c r="B65" s="47" t="s">
        <v>22</v>
      </c>
      <c r="C65" s="48" t="s">
        <v>55</v>
      </c>
      <c r="D65" s="52">
        <v>633100233.97000003</v>
      </c>
      <c r="E65" s="48">
        <v>11.3271</v>
      </c>
      <c r="F65" s="52">
        <v>633234754.53999996</v>
      </c>
      <c r="G65" s="111">
        <v>11.339600000000001</v>
      </c>
      <c r="I65" s="16"/>
      <c r="J65" s="16"/>
      <c r="K65" s="21"/>
      <c r="L65" s="17"/>
    </row>
    <row r="66" spans="1:12" ht="12" customHeight="1">
      <c r="A66" s="105">
        <v>50</v>
      </c>
      <c r="B66" s="47" t="s">
        <v>56</v>
      </c>
      <c r="C66" s="48" t="s">
        <v>57</v>
      </c>
      <c r="D66" s="52">
        <v>1810300420.97</v>
      </c>
      <c r="E66" s="51">
        <v>0.87</v>
      </c>
      <c r="F66" s="52">
        <v>1810714691.1800001</v>
      </c>
      <c r="G66" s="109">
        <v>0.87</v>
      </c>
      <c r="I66" s="16"/>
      <c r="J66" s="16"/>
      <c r="K66" s="7"/>
      <c r="L66" s="17"/>
    </row>
    <row r="67" spans="1:12" ht="12" customHeight="1">
      <c r="A67" s="105">
        <v>51</v>
      </c>
      <c r="B67" s="47" t="s">
        <v>8</v>
      </c>
      <c r="C67" s="48" t="s">
        <v>58</v>
      </c>
      <c r="D67" s="50">
        <v>1608689758.49</v>
      </c>
      <c r="E67" s="51">
        <v>0.7</v>
      </c>
      <c r="F67" s="50">
        <v>1624965689.29</v>
      </c>
      <c r="G67" s="109">
        <v>0.7</v>
      </c>
      <c r="I67" s="16"/>
      <c r="J67" s="16"/>
      <c r="K67" s="7"/>
      <c r="L67" s="22"/>
    </row>
    <row r="68" spans="1:12" ht="12" customHeight="1">
      <c r="A68" s="105">
        <v>52</v>
      </c>
      <c r="B68" s="47" t="s">
        <v>10</v>
      </c>
      <c r="C68" s="48" t="s">
        <v>59</v>
      </c>
      <c r="D68" s="50">
        <v>202381228.33000001</v>
      </c>
      <c r="E68" s="83">
        <v>21.494199999999999</v>
      </c>
      <c r="F68" s="50">
        <v>202181940.33000001</v>
      </c>
      <c r="G68" s="107">
        <v>21.443000000000001</v>
      </c>
      <c r="I68" s="16"/>
      <c r="J68" s="16"/>
      <c r="K68" s="7"/>
      <c r="L68" s="17"/>
    </row>
    <row r="69" spans="1:12" ht="12" customHeight="1">
      <c r="A69" s="105">
        <v>53</v>
      </c>
      <c r="B69" s="47" t="s">
        <v>8</v>
      </c>
      <c r="C69" s="47" t="s">
        <v>60</v>
      </c>
      <c r="D69" s="51">
        <v>128745281.18000001</v>
      </c>
      <c r="E69" s="51">
        <v>126.23</v>
      </c>
      <c r="F69" s="51">
        <v>130689591.39</v>
      </c>
      <c r="G69" s="109">
        <v>128.31</v>
      </c>
      <c r="I69" s="16"/>
      <c r="J69" s="16"/>
      <c r="K69" s="7"/>
      <c r="L69" s="17"/>
    </row>
    <row r="70" spans="1:12" ht="12" customHeight="1">
      <c r="A70" s="139"/>
      <c r="B70" s="140"/>
      <c r="C70" s="131" t="s">
        <v>81</v>
      </c>
      <c r="D70" s="141">
        <f>SUM(D65:D69)</f>
        <v>4383216922.9400005</v>
      </c>
      <c r="E70" s="138"/>
      <c r="F70" s="141">
        <f>SUM(F65:F69)</f>
        <v>4401786666.7300005</v>
      </c>
      <c r="G70" s="133"/>
      <c r="I70" s="16"/>
      <c r="J70" s="16"/>
      <c r="K70" s="7"/>
      <c r="L70" s="17"/>
    </row>
    <row r="71" spans="1:12" ht="12" customHeight="1">
      <c r="A71" s="118"/>
      <c r="B71" s="72" t="s">
        <v>93</v>
      </c>
      <c r="C71" s="40" t="s">
        <v>1</v>
      </c>
      <c r="D71" s="39"/>
      <c r="E71" s="90"/>
      <c r="F71" s="39"/>
      <c r="G71" s="119"/>
      <c r="I71" s="16"/>
      <c r="J71" s="16"/>
      <c r="K71" s="7"/>
      <c r="L71" s="17"/>
    </row>
    <row r="72" spans="1:12" ht="12" customHeight="1">
      <c r="A72" s="105" t="s">
        <v>106</v>
      </c>
      <c r="B72" s="47" t="s">
        <v>8</v>
      </c>
      <c r="C72" s="48" t="s">
        <v>62</v>
      </c>
      <c r="D72" s="37">
        <v>278463122.60000002</v>
      </c>
      <c r="E72" s="93">
        <v>1300.32</v>
      </c>
      <c r="F72" s="37">
        <v>278883423.11000001</v>
      </c>
      <c r="G72" s="123">
        <v>1304.6600000000001</v>
      </c>
      <c r="I72" s="16"/>
      <c r="J72" s="16"/>
      <c r="K72" s="7"/>
      <c r="L72" s="17"/>
    </row>
    <row r="73" spans="1:12" ht="12" customHeight="1">
      <c r="A73" s="105" t="s">
        <v>107</v>
      </c>
      <c r="B73" s="47" t="s">
        <v>8</v>
      </c>
      <c r="C73" s="48" t="s">
        <v>63</v>
      </c>
      <c r="D73" s="37">
        <v>6691870694.5200005</v>
      </c>
      <c r="E73" s="93">
        <v>2184.81</v>
      </c>
      <c r="F73" s="37">
        <v>6758341689.0200005</v>
      </c>
      <c r="G73" s="123">
        <v>2188.02</v>
      </c>
      <c r="I73" s="16"/>
      <c r="J73" s="16"/>
      <c r="K73" s="7"/>
      <c r="L73" s="17"/>
    </row>
    <row r="74" spans="1:12" ht="12" customHeight="1">
      <c r="A74" s="105" t="s">
        <v>108</v>
      </c>
      <c r="B74" s="47" t="s">
        <v>8</v>
      </c>
      <c r="C74" s="48" t="s">
        <v>64</v>
      </c>
      <c r="D74" s="37">
        <v>509641565.70999998</v>
      </c>
      <c r="E74" s="93">
        <v>1856.07</v>
      </c>
      <c r="F74" s="37">
        <v>451025553.76999998</v>
      </c>
      <c r="G74" s="123">
        <v>1860.59</v>
      </c>
      <c r="I74" s="16"/>
      <c r="J74" s="16"/>
      <c r="K74" s="7"/>
      <c r="L74" s="17"/>
    </row>
    <row r="75" spans="1:12" ht="12" customHeight="1">
      <c r="A75" s="129"/>
      <c r="B75" s="134"/>
      <c r="C75" s="131" t="s">
        <v>81</v>
      </c>
      <c r="D75" s="132">
        <f>SUM(D72:D74)</f>
        <v>7479975382.8300009</v>
      </c>
      <c r="E75" s="138"/>
      <c r="F75" s="132">
        <f>SUM(F72:F74)</f>
        <v>7488250665.8999996</v>
      </c>
      <c r="G75" s="133"/>
      <c r="I75" s="16"/>
      <c r="J75" s="16"/>
      <c r="K75" s="7"/>
      <c r="L75" s="17"/>
    </row>
    <row r="76" spans="1:12" ht="15" customHeight="1">
      <c r="A76" s="142"/>
      <c r="B76" s="143"/>
      <c r="C76" s="144" t="s">
        <v>65</v>
      </c>
      <c r="D76" s="145">
        <f>SUM(D22,D30,D45,D50,D63,D70,D75)</f>
        <v>287828134525.20538</v>
      </c>
      <c r="E76" s="146"/>
      <c r="F76" s="147">
        <f>SUM(F22,F30,F45,F50,F63,F70,F75)</f>
        <v>288003739510.85498</v>
      </c>
      <c r="G76" s="148"/>
      <c r="I76" s="16"/>
      <c r="J76" s="16"/>
      <c r="K76" s="7"/>
    </row>
    <row r="77" spans="1:12" ht="12" customHeight="1">
      <c r="A77" s="126"/>
      <c r="B77" s="53"/>
      <c r="C77" s="19"/>
      <c r="D77" s="35"/>
      <c r="E77" s="89"/>
      <c r="F77" s="35"/>
      <c r="G77" s="117"/>
      <c r="I77" s="16"/>
      <c r="J77" s="16"/>
      <c r="K77" s="7"/>
    </row>
    <row r="78" spans="1:12" ht="27" customHeight="1">
      <c r="A78" s="128"/>
      <c r="B78" s="71"/>
      <c r="C78" s="40" t="s">
        <v>90</v>
      </c>
      <c r="D78" s="41" t="s">
        <v>114</v>
      </c>
      <c r="E78" s="90"/>
      <c r="F78" s="41" t="s">
        <v>120</v>
      </c>
      <c r="G78" s="119"/>
      <c r="K78" s="7"/>
    </row>
    <row r="79" spans="1:12" ht="12" customHeight="1">
      <c r="A79" s="105">
        <v>1</v>
      </c>
      <c r="B79" s="48" t="s">
        <v>66</v>
      </c>
      <c r="C79" s="48" t="s">
        <v>67</v>
      </c>
      <c r="D79" s="37">
        <v>1655904000</v>
      </c>
      <c r="E79" s="93">
        <v>11.01</v>
      </c>
      <c r="F79" s="37">
        <v>1667936000</v>
      </c>
      <c r="G79" s="123">
        <v>11.09</v>
      </c>
      <c r="K79" s="7"/>
    </row>
    <row r="80" spans="1:12" ht="12" customHeight="1">
      <c r="A80" s="105">
        <v>2</v>
      </c>
      <c r="B80" s="48" t="s">
        <v>66</v>
      </c>
      <c r="C80" s="48" t="s">
        <v>98</v>
      </c>
      <c r="D80" s="37">
        <v>86286874.599999994</v>
      </c>
      <c r="E80" s="93">
        <v>2.36</v>
      </c>
      <c r="F80" s="37">
        <v>85555629.900000006</v>
      </c>
      <c r="G80" s="123">
        <v>2.34</v>
      </c>
      <c r="K80" s="7"/>
    </row>
    <row r="81" spans="1:12" ht="12" customHeight="1">
      <c r="A81" s="105">
        <v>3</v>
      </c>
      <c r="B81" s="48" t="s">
        <v>66</v>
      </c>
      <c r="C81" s="48" t="s">
        <v>99</v>
      </c>
      <c r="D81" s="37">
        <v>70044335.280000001</v>
      </c>
      <c r="E81" s="93">
        <v>6.03</v>
      </c>
      <c r="F81" s="37">
        <v>69695856</v>
      </c>
      <c r="G81" s="123">
        <v>6</v>
      </c>
      <c r="K81" s="7"/>
    </row>
    <row r="82" spans="1:12" ht="12" customHeight="1">
      <c r="A82" s="105">
        <v>4</v>
      </c>
      <c r="B82" s="48" t="s">
        <v>66</v>
      </c>
      <c r="C82" s="48" t="s">
        <v>100</v>
      </c>
      <c r="D82" s="37">
        <v>77420362.859999999</v>
      </c>
      <c r="E82" s="93">
        <v>17.670000000000002</v>
      </c>
      <c r="F82" s="37">
        <v>78997687.739999995</v>
      </c>
      <c r="G82" s="123">
        <v>18.03</v>
      </c>
      <c r="K82" s="7"/>
    </row>
    <row r="83" spans="1:12" ht="12" customHeight="1">
      <c r="A83" s="105">
        <v>5</v>
      </c>
      <c r="B83" s="48" t="s">
        <v>68</v>
      </c>
      <c r="C83" s="48" t="s">
        <v>69</v>
      </c>
      <c r="D83" s="37">
        <v>355500000</v>
      </c>
      <c r="E83" s="93">
        <v>2370</v>
      </c>
      <c r="F83" s="37">
        <v>350850000</v>
      </c>
      <c r="G83" s="123">
        <v>2339</v>
      </c>
      <c r="K83" s="7"/>
    </row>
    <row r="84" spans="1:12" ht="12" customHeight="1">
      <c r="A84" s="105">
        <v>6</v>
      </c>
      <c r="B84" s="48" t="s">
        <v>56</v>
      </c>
      <c r="C84" s="48" t="s">
        <v>91</v>
      </c>
      <c r="D84" s="37">
        <v>504442000</v>
      </c>
      <c r="E84" s="93">
        <v>8.11</v>
      </c>
      <c r="F84" s="37">
        <v>496356000</v>
      </c>
      <c r="G84" s="123">
        <v>7.98</v>
      </c>
      <c r="K84" s="7"/>
    </row>
    <row r="85" spans="1:12" ht="12" customHeight="1">
      <c r="A85" s="105">
        <v>7</v>
      </c>
      <c r="B85" s="48" t="s">
        <v>77</v>
      </c>
      <c r="C85" s="48" t="s">
        <v>78</v>
      </c>
      <c r="D85" s="37">
        <v>956954820</v>
      </c>
      <c r="E85" s="93">
        <v>82.66</v>
      </c>
      <c r="F85" s="37">
        <v>956954820</v>
      </c>
      <c r="G85" s="123">
        <v>82.66</v>
      </c>
      <c r="I85" s="16"/>
      <c r="J85" s="16"/>
      <c r="K85" s="7"/>
      <c r="L85" s="17"/>
    </row>
    <row r="86" spans="1:12" ht="12" customHeight="1">
      <c r="A86" s="149"/>
      <c r="B86" s="150"/>
      <c r="C86" s="151" t="s">
        <v>70</v>
      </c>
      <c r="D86" s="152">
        <f>SUM(D79:D85)</f>
        <v>3706552392.7399998</v>
      </c>
      <c r="E86" s="153"/>
      <c r="F86" s="152">
        <f>SUM(F79:F85)</f>
        <v>3706345993.6400003</v>
      </c>
      <c r="G86" s="154"/>
      <c r="K86" s="7"/>
    </row>
    <row r="87" spans="1:12" ht="12" customHeight="1" thickBot="1">
      <c r="A87" s="155"/>
      <c r="B87" s="156"/>
      <c r="C87" s="157" t="s">
        <v>82</v>
      </c>
      <c r="D87" s="158">
        <f>SUM(D76,D86)</f>
        <v>291534686917.94537</v>
      </c>
      <c r="E87" s="159"/>
      <c r="F87" s="158">
        <f>SUM(F76,F86)</f>
        <v>291710085504.495</v>
      </c>
      <c r="G87" s="160"/>
      <c r="I87" s="16"/>
      <c r="J87" s="16"/>
      <c r="K87" s="7"/>
      <c r="L87" s="17"/>
    </row>
    <row r="88" spans="1:12" ht="12" customHeight="1">
      <c r="A88" s="29"/>
      <c r="B88" s="20"/>
      <c r="C88" s="43"/>
      <c r="D88" s="171"/>
      <c r="E88" s="171"/>
      <c r="F88" s="44"/>
      <c r="G88" s="49"/>
      <c r="I88" s="16"/>
      <c r="J88" s="16"/>
      <c r="K88" s="7"/>
      <c r="L88" s="17"/>
    </row>
    <row r="89" spans="1:12" ht="12.75" customHeight="1">
      <c r="A89" s="29"/>
      <c r="B89" s="20" t="s">
        <v>95</v>
      </c>
      <c r="C89" s="44"/>
      <c r="D89" s="171"/>
      <c r="E89" s="171"/>
      <c r="F89" s="44"/>
      <c r="G89" s="49"/>
      <c r="K89" s="7"/>
    </row>
    <row r="90" spans="1:12" ht="12" customHeight="1">
      <c r="A90" s="29"/>
      <c r="B90" s="49" t="s">
        <v>121</v>
      </c>
      <c r="C90" s="44"/>
      <c r="D90" s="43"/>
      <c r="E90" s="43"/>
      <c r="F90" s="43"/>
      <c r="G90" s="20"/>
      <c r="K90" s="7"/>
    </row>
    <row r="91" spans="1:12" ht="13.5" customHeight="1">
      <c r="A91" s="29"/>
      <c r="B91" s="175"/>
      <c r="C91" s="175"/>
      <c r="D91" s="171"/>
      <c r="E91" s="171"/>
      <c r="G91" s="8"/>
      <c r="K91" s="7"/>
    </row>
    <row r="92" spans="1:12" ht="12" customHeight="1">
      <c r="A92" s="29"/>
      <c r="B92" s="20"/>
      <c r="C92" s="18"/>
      <c r="D92" s="171"/>
      <c r="E92" s="171"/>
      <c r="G92" s="25"/>
      <c r="K92" s="7"/>
    </row>
    <row r="93" spans="1:12" ht="12" customHeight="1">
      <c r="A93" s="29"/>
      <c r="B93" s="20"/>
      <c r="C93" s="18"/>
      <c r="D93" s="171"/>
      <c r="E93" s="171"/>
      <c r="G93" s="8"/>
      <c r="K93" s="7"/>
    </row>
    <row r="94" spans="1:12" ht="12" customHeight="1">
      <c r="A94" s="30"/>
      <c r="B94" s="20"/>
      <c r="C94" s="77"/>
      <c r="D94"/>
      <c r="E94" s="57"/>
      <c r="F94"/>
      <c r="G94" s="20"/>
      <c r="K94" s="7"/>
    </row>
    <row r="95" spans="1:12" ht="12" customHeight="1">
      <c r="A95" s="31"/>
      <c r="B95" s="20"/>
      <c r="C95" s="57"/>
      <c r="D95"/>
      <c r="E95" s="57"/>
      <c r="F95"/>
      <c r="G95" s="20"/>
      <c r="K95" s="7"/>
    </row>
    <row r="96" spans="1:12" ht="12" customHeight="1">
      <c r="A96" s="31"/>
      <c r="B96" s="20"/>
      <c r="C96" s="57"/>
      <c r="D96"/>
      <c r="E96" s="57"/>
      <c r="F96" s="58"/>
      <c r="G96" s="60"/>
      <c r="H96" s="61"/>
      <c r="I96" s="61"/>
      <c r="J96" s="62"/>
      <c r="K96" s="63"/>
    </row>
    <row r="97" spans="1:11" ht="12" customHeight="1">
      <c r="A97" s="31"/>
      <c r="B97" s="20"/>
      <c r="C97" s="57"/>
      <c r="D97"/>
      <c r="E97" s="58"/>
      <c r="F97" s="58"/>
      <c r="G97" s="60"/>
      <c r="H97" s="64"/>
      <c r="I97" s="64"/>
      <c r="J97" s="65"/>
      <c r="K97" s="64"/>
    </row>
    <row r="98" spans="1:11" ht="12" customHeight="1">
      <c r="A98" s="31"/>
      <c r="B98" s="20"/>
      <c r="C98" s="20"/>
      <c r="D98" s="54"/>
      <c r="E98" s="20"/>
      <c r="F98" s="20"/>
      <c r="G98" s="20"/>
      <c r="H98" s="21"/>
      <c r="K98" s="23"/>
    </row>
    <row r="99" spans="1:11" ht="12" customHeight="1">
      <c r="A99" s="31"/>
      <c r="B99" s="20"/>
      <c r="C99" s="20"/>
      <c r="D99" s="54"/>
      <c r="E99" s="20"/>
      <c r="F99" s="20"/>
      <c r="G99" s="20"/>
      <c r="H99" s="21"/>
      <c r="K99" s="23"/>
    </row>
    <row r="100" spans="1:11" ht="12" customHeight="1">
      <c r="A100" s="31"/>
      <c r="B100" s="20"/>
      <c r="C100" s="20"/>
      <c r="D100" s="20"/>
      <c r="E100" s="20"/>
      <c r="F100" s="20"/>
      <c r="G100" s="20"/>
      <c r="H100" s="21"/>
      <c r="K100" s="23"/>
    </row>
    <row r="101" spans="1:11" ht="12" customHeight="1">
      <c r="A101" s="31"/>
      <c r="B101" s="18"/>
      <c r="C101" s="20"/>
      <c r="D101" s="20"/>
      <c r="E101" s="20"/>
      <c r="F101" s="20"/>
      <c r="G101" s="20"/>
      <c r="H101" s="21"/>
      <c r="K101" s="23"/>
    </row>
    <row r="102" spans="1:11" ht="12" customHeight="1">
      <c r="A102" s="31"/>
      <c r="B102" s="18"/>
      <c r="C102" s="55"/>
      <c r="D102" s="20"/>
      <c r="E102" s="20"/>
      <c r="F102" s="20"/>
      <c r="G102" s="20"/>
      <c r="H102" s="21"/>
      <c r="K102" s="23"/>
    </row>
    <row r="103" spans="1:11" ht="12" customHeight="1">
      <c r="A103" s="31"/>
      <c r="B103" s="18"/>
      <c r="C103" s="18"/>
      <c r="D103" s="20"/>
      <c r="E103" s="20"/>
      <c r="F103" s="20"/>
      <c r="G103" s="20"/>
      <c r="H103" s="21"/>
      <c r="K103" s="23"/>
    </row>
    <row r="104" spans="1:11" ht="12" customHeight="1">
      <c r="A104" s="31"/>
      <c r="B104" s="18"/>
      <c r="C104" s="18"/>
      <c r="D104" s="20"/>
      <c r="E104" s="20"/>
      <c r="F104" s="20"/>
      <c r="G104" s="20"/>
      <c r="H104" s="21"/>
      <c r="K104" s="23"/>
    </row>
    <row r="105" spans="1:11" ht="12" customHeight="1">
      <c r="A105" s="31"/>
      <c r="B105" s="18"/>
      <c r="C105" s="18"/>
      <c r="D105" s="20"/>
      <c r="E105" s="20"/>
      <c r="F105" s="20"/>
      <c r="G105" s="20"/>
      <c r="H105" s="21"/>
      <c r="K105" s="23"/>
    </row>
    <row r="106" spans="1:11" ht="12" customHeight="1">
      <c r="A106" s="9"/>
      <c r="B106" s="18"/>
      <c r="C106" s="55"/>
      <c r="D106" s="20"/>
      <c r="E106" s="20"/>
      <c r="F106" s="20"/>
      <c r="G106" s="20"/>
      <c r="H106" s="21"/>
      <c r="K106" s="23"/>
    </row>
    <row r="107" spans="1:11" ht="12" customHeight="1">
      <c r="B107" s="26"/>
      <c r="C107" s="18"/>
      <c r="D107" s="20"/>
      <c r="E107" s="20"/>
      <c r="F107" s="20"/>
      <c r="G107" s="20"/>
      <c r="K107" s="23"/>
    </row>
    <row r="108" spans="1:11" ht="12" customHeight="1">
      <c r="B108" s="27"/>
      <c r="C108" s="26"/>
      <c r="D108" s="21"/>
      <c r="E108" s="21"/>
      <c r="F108" s="21"/>
      <c r="G108" s="21"/>
      <c r="K108" s="23"/>
    </row>
    <row r="109" spans="1:11" ht="12" customHeight="1">
      <c r="B109" s="27"/>
      <c r="C109" s="27"/>
      <c r="K109" s="23"/>
    </row>
    <row r="110" spans="1:11" ht="12" customHeight="1">
      <c r="B110" s="27"/>
      <c r="C110" s="56"/>
      <c r="K110" s="23"/>
    </row>
    <row r="111" spans="1:11" ht="12" customHeight="1">
      <c r="B111" s="27"/>
      <c r="C111" s="27"/>
      <c r="K111" s="23"/>
    </row>
    <row r="112" spans="1:11" ht="12" customHeight="1">
      <c r="B112" s="27"/>
      <c r="C112" s="27"/>
      <c r="K112" s="23"/>
    </row>
    <row r="113" spans="2:11" ht="12" customHeight="1">
      <c r="B113" s="27"/>
      <c r="C113" s="27"/>
      <c r="K113" s="23"/>
    </row>
    <row r="114" spans="2:11" ht="12" customHeight="1">
      <c r="B114" s="27"/>
      <c r="C114" s="27"/>
      <c r="K114" s="23"/>
    </row>
    <row r="115" spans="2:11" ht="12" customHeight="1">
      <c r="B115" s="27"/>
      <c r="C115" s="27"/>
      <c r="K115" s="23"/>
    </row>
    <row r="116" spans="2:11" ht="12" customHeight="1">
      <c r="B116" s="27"/>
      <c r="C116" s="27"/>
      <c r="K116" s="23"/>
    </row>
    <row r="117" spans="2:11" ht="12" customHeight="1">
      <c r="B117" s="27"/>
      <c r="C117" s="27"/>
      <c r="K117" s="23"/>
    </row>
    <row r="118" spans="2:11" ht="12" customHeight="1">
      <c r="B118" s="27"/>
      <c r="C118" s="27"/>
      <c r="K118" s="23"/>
    </row>
    <row r="119" spans="2:11" ht="12" customHeight="1">
      <c r="B119" s="27"/>
      <c r="C119" s="27"/>
      <c r="K119" s="23"/>
    </row>
    <row r="120" spans="2:11" ht="12" customHeight="1">
      <c r="B120" s="27"/>
      <c r="C120" s="27"/>
      <c r="K120" s="23"/>
    </row>
    <row r="121" spans="2:11" ht="12" customHeight="1">
      <c r="B121" s="27"/>
      <c r="C121" s="27"/>
      <c r="K121" s="23"/>
    </row>
    <row r="122" spans="2:11" ht="12" customHeight="1">
      <c r="B122" s="27"/>
      <c r="C122" s="27"/>
      <c r="K122" s="23"/>
    </row>
    <row r="123" spans="2:11" ht="12" customHeight="1">
      <c r="B123" s="27"/>
      <c r="C123" s="27"/>
      <c r="K123" s="23"/>
    </row>
    <row r="124" spans="2:11" ht="12" customHeight="1">
      <c r="B124" s="27"/>
      <c r="C124" s="27"/>
      <c r="K124" s="23"/>
    </row>
    <row r="125" spans="2:11" ht="12" customHeight="1">
      <c r="B125" s="27"/>
      <c r="C125" s="27"/>
      <c r="K125" s="23"/>
    </row>
    <row r="126" spans="2:11" ht="12" customHeight="1">
      <c r="B126" s="27"/>
      <c r="C126" s="27"/>
      <c r="K126" s="23"/>
    </row>
    <row r="127" spans="2:11" ht="12" customHeight="1">
      <c r="B127" s="27"/>
      <c r="C127" s="27"/>
      <c r="K127" s="23"/>
    </row>
    <row r="128" spans="2:11" ht="12" customHeight="1">
      <c r="B128" s="27"/>
      <c r="C128" s="27"/>
      <c r="K128" s="23"/>
    </row>
    <row r="129" spans="2:11" ht="12" customHeight="1">
      <c r="B129" s="27"/>
      <c r="C129" s="27"/>
      <c r="K129" s="23"/>
    </row>
    <row r="130" spans="2:11" ht="12" customHeight="1">
      <c r="B130" s="27"/>
      <c r="C130" s="27"/>
      <c r="K130" s="23"/>
    </row>
    <row r="131" spans="2:11" ht="12" customHeight="1">
      <c r="B131" s="27"/>
      <c r="C131" s="27"/>
      <c r="K131" s="23"/>
    </row>
    <row r="132" spans="2:11" ht="12" customHeight="1">
      <c r="B132" s="27"/>
      <c r="C132" s="27"/>
      <c r="K132" s="23"/>
    </row>
    <row r="133" spans="2:11" ht="12" customHeight="1">
      <c r="B133" s="27"/>
      <c r="C133" s="27"/>
      <c r="K133" s="23"/>
    </row>
    <row r="134" spans="2:11" ht="12" customHeight="1">
      <c r="B134" s="27"/>
      <c r="C134" s="27"/>
      <c r="K134" s="23"/>
    </row>
    <row r="135" spans="2:11" ht="12" customHeight="1">
      <c r="B135" s="27"/>
      <c r="C135" s="27"/>
      <c r="K135" s="23"/>
    </row>
    <row r="136" spans="2:11" ht="12" customHeight="1">
      <c r="B136" s="27"/>
      <c r="C136" s="27"/>
      <c r="K136" s="23"/>
    </row>
    <row r="137" spans="2:11" ht="12" customHeight="1">
      <c r="B137" s="27"/>
      <c r="C137" s="27"/>
      <c r="K137" s="23"/>
    </row>
    <row r="138" spans="2:11" ht="12" customHeight="1">
      <c r="B138" s="27"/>
      <c r="C138" s="27"/>
      <c r="K138" s="24"/>
    </row>
    <row r="139" spans="2:11" ht="12" customHeight="1">
      <c r="B139" s="27"/>
      <c r="C139" s="27"/>
      <c r="K139" s="24"/>
    </row>
    <row r="140" spans="2:11" ht="12" customHeight="1">
      <c r="B140" s="27"/>
      <c r="C140" s="27"/>
      <c r="K140" s="24"/>
    </row>
    <row r="141" spans="2:11" ht="12" customHeight="1">
      <c r="B141" s="27"/>
      <c r="C141" s="27"/>
    </row>
    <row r="142" spans="2:11" ht="12" customHeight="1">
      <c r="B142" s="28"/>
      <c r="C142" s="27"/>
    </row>
    <row r="143" spans="2:11" ht="12" customHeight="1">
      <c r="B143" s="28"/>
      <c r="C143" s="28"/>
    </row>
    <row r="144" spans="2:11" ht="12" customHeight="1">
      <c r="B144" s="28"/>
      <c r="C144" s="28"/>
    </row>
    <row r="145" spans="3:3" ht="12" customHeight="1">
      <c r="C145" s="28"/>
    </row>
  </sheetData>
  <mergeCells count="6">
    <mergeCell ref="F4:G4"/>
    <mergeCell ref="D4:E4"/>
    <mergeCell ref="D88:E89"/>
    <mergeCell ref="D91:E93"/>
    <mergeCell ref="A3:G3"/>
    <mergeCell ref="B91:C91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B1" zoomScale="150" zoomScaleNormal="150" workbookViewId="0">
      <pane xSplit="1" topLeftCell="C1" activePane="topRight" state="frozen"/>
      <selection activeCell="B1" sqref="B1"/>
      <selection pane="topRight" activeCell="C1" sqref="C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t="s">
        <v>80</v>
      </c>
      <c r="C1" s="32">
        <v>42369</v>
      </c>
      <c r="D1" s="32">
        <v>42377</v>
      </c>
      <c r="E1" s="32">
        <v>42384</v>
      </c>
      <c r="F1" s="32">
        <v>42391</v>
      </c>
      <c r="G1" s="32">
        <v>42398</v>
      </c>
      <c r="H1" s="32">
        <v>42405</v>
      </c>
      <c r="I1" s="32">
        <v>42412</v>
      </c>
      <c r="J1" s="32">
        <v>42419</v>
      </c>
    </row>
    <row r="2" spans="2:10">
      <c r="B2" s="45" t="s">
        <v>1</v>
      </c>
      <c r="C2" s="2">
        <v>5535925585.8699999</v>
      </c>
      <c r="D2" s="2">
        <v>5582616053.25</v>
      </c>
      <c r="E2" s="2">
        <v>5888503090.71</v>
      </c>
      <c r="F2" s="2">
        <v>6438724057.8400002</v>
      </c>
      <c r="G2" s="2">
        <v>6883620919.0500002</v>
      </c>
      <c r="H2" s="2">
        <v>7158521625.1800003</v>
      </c>
      <c r="I2" s="2">
        <v>7479975382.8299999</v>
      </c>
      <c r="J2" s="2">
        <v>7488250665.8999996</v>
      </c>
    </row>
    <row r="3" spans="2:10">
      <c r="B3" s="45" t="s">
        <v>89</v>
      </c>
      <c r="C3" s="2">
        <v>4731933807.96</v>
      </c>
      <c r="D3" s="2">
        <v>4736354805.3299999</v>
      </c>
      <c r="E3" s="2">
        <v>4658788622.5</v>
      </c>
      <c r="F3" s="2">
        <v>4340731031.7299995</v>
      </c>
      <c r="G3" s="2">
        <v>4394236471.29</v>
      </c>
      <c r="H3" s="2">
        <v>4360941492.8500004</v>
      </c>
      <c r="I3" s="2">
        <v>4383216922.9399996</v>
      </c>
      <c r="J3" s="2">
        <v>4401786666.7299995</v>
      </c>
    </row>
    <row r="4" spans="2:10">
      <c r="B4" s="45" t="s">
        <v>88</v>
      </c>
      <c r="C4" s="33">
        <v>10477411214.790001</v>
      </c>
      <c r="D4" s="33">
        <v>10058183848.459999</v>
      </c>
      <c r="E4" s="33">
        <v>12547018190.76</v>
      </c>
      <c r="F4" s="33">
        <v>10319811188.370001</v>
      </c>
      <c r="G4" s="33">
        <v>10349781853.83</v>
      </c>
      <c r="H4" s="33">
        <v>10364779064.52</v>
      </c>
      <c r="I4" s="33">
        <v>10293252782.32</v>
      </c>
      <c r="J4" s="33">
        <v>10328486562.379999</v>
      </c>
    </row>
    <row r="5" spans="2:10">
      <c r="B5" s="45" t="s">
        <v>87</v>
      </c>
      <c r="C5" s="2">
        <v>16331290429.790001</v>
      </c>
      <c r="D5" s="2">
        <v>17155222718.129999</v>
      </c>
      <c r="E5" s="2">
        <v>17104549954.1</v>
      </c>
      <c r="F5" s="2">
        <v>17501865240.91</v>
      </c>
      <c r="G5" s="2">
        <v>16871947856.74</v>
      </c>
      <c r="H5" s="2">
        <v>18037562964.610001</v>
      </c>
      <c r="I5" s="96">
        <v>17981005366.222584</v>
      </c>
      <c r="J5" s="96">
        <v>18061156699.59</v>
      </c>
    </row>
    <row r="6" spans="2:10">
      <c r="B6" s="45" t="s">
        <v>0</v>
      </c>
      <c r="C6" s="2">
        <v>24504519227.09</v>
      </c>
      <c r="D6" s="2">
        <v>27356597382.900002</v>
      </c>
      <c r="E6" s="2">
        <v>26667876488.799999</v>
      </c>
      <c r="F6" s="2">
        <v>24588869468.459999</v>
      </c>
      <c r="G6" s="2">
        <v>24892650477.970001</v>
      </c>
      <c r="H6" s="2">
        <v>25145540746.720001</v>
      </c>
      <c r="I6" s="96">
        <v>25141284100.640141</v>
      </c>
      <c r="J6" s="96">
        <v>25154313169.82</v>
      </c>
    </row>
    <row r="7" spans="2:10">
      <c r="B7" s="45" t="s">
        <v>83</v>
      </c>
      <c r="C7" s="2">
        <v>47855066987.540001</v>
      </c>
      <c r="D7" s="2">
        <v>45443365169.269997</v>
      </c>
      <c r="E7" s="2">
        <v>45484034991.870003</v>
      </c>
      <c r="F7" s="2">
        <v>45244624976.459999</v>
      </c>
      <c r="G7" s="2">
        <v>45243776096.910004</v>
      </c>
      <c r="H7" s="2">
        <v>45281237965.230003</v>
      </c>
      <c r="I7" s="2">
        <v>45282493671.760002</v>
      </c>
      <c r="J7" s="2">
        <v>45275461868.889999</v>
      </c>
    </row>
    <row r="8" spans="2:10">
      <c r="B8" s="45" t="s">
        <v>84</v>
      </c>
      <c r="C8" s="2">
        <v>139859880298.31</v>
      </c>
      <c r="D8" s="2">
        <v>149385899146.39999</v>
      </c>
      <c r="E8" s="2">
        <v>163701856546.48999</v>
      </c>
      <c r="F8" s="2">
        <v>170203094817.54999</v>
      </c>
      <c r="G8" s="2">
        <v>173844098054.01999</v>
      </c>
      <c r="H8" s="2">
        <v>173008043547.98999</v>
      </c>
      <c r="I8" s="97">
        <v>177266906298.48999</v>
      </c>
      <c r="J8" s="97">
        <v>177294283877.54001</v>
      </c>
    </row>
    <row r="9" spans="2:10" s="4" customFormat="1">
      <c r="B9" s="46" t="s">
        <v>2</v>
      </c>
      <c r="C9" s="5">
        <f>SUM(C2:C8)</f>
        <v>249296027551.35001</v>
      </c>
      <c r="D9" s="5">
        <f t="shared" ref="D9:H9" si="0">SUM(D2:D8)</f>
        <v>259718239123.73999</v>
      </c>
      <c r="E9" s="5">
        <f t="shared" si="0"/>
        <v>276052627885.22998</v>
      </c>
      <c r="F9" s="5">
        <f t="shared" si="0"/>
        <v>278637720781.32001</v>
      </c>
      <c r="G9" s="5">
        <f t="shared" si="0"/>
        <v>282480111729.81</v>
      </c>
      <c r="H9" s="5">
        <f t="shared" si="0"/>
        <v>283356627407.09998</v>
      </c>
      <c r="I9" s="5">
        <f>SUM(I2:I8)</f>
        <v>287828134525.20276</v>
      </c>
      <c r="J9" s="5">
        <f>SUM(J2:J8)</f>
        <v>288003739510.84998</v>
      </c>
    </row>
    <row r="11" spans="2:10">
      <c r="C11" s="1"/>
      <c r="D11" s="1"/>
    </row>
    <row r="13" spans="2:10">
      <c r="C13" s="3"/>
      <c r="D13" s="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NAV Trend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SEC,NG</dc:creator>
  <cp:lastModifiedBy>Janet</cp:lastModifiedBy>
  <cp:lastPrinted>2016-03-04T10:33:51Z</cp:lastPrinted>
  <dcterms:created xsi:type="dcterms:W3CDTF">2014-07-02T14:15:07Z</dcterms:created>
  <dcterms:modified xsi:type="dcterms:W3CDTF">2016-03-04T10:34:06Z</dcterms:modified>
</cp:coreProperties>
</file>