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GoBack" localSheetId="0">Data!$E$97</definedName>
    <definedName name="_xlnm.Print_Area" localSheetId="3">'NAV Trend'!$B$1:$J$9</definedName>
  </definedNames>
  <calcPr calcId="125725" calcOnSave="0"/>
</workbook>
</file>

<file path=xl/calcChain.xml><?xml version="1.0" encoding="utf-8"?>
<calcChain xmlns="http://schemas.openxmlformats.org/spreadsheetml/2006/main">
  <c r="J9" i="1"/>
  <c r="D75" i="9"/>
  <c r="F45"/>
  <c r="D45"/>
  <c r="I9" i="1"/>
  <c r="C9"/>
  <c r="F63" i="9"/>
  <c r="D63"/>
  <c r="H9" i="1"/>
  <c r="G9"/>
  <c r="F9"/>
  <c r="E9"/>
  <c r="D9"/>
  <c r="F86" i="9"/>
  <c r="F75"/>
  <c r="F70"/>
  <c r="F50"/>
  <c r="F30"/>
  <c r="F23"/>
  <c r="D86"/>
  <c r="D70"/>
  <c r="D50"/>
  <c r="D30"/>
  <c r="D23"/>
  <c r="F76" l="1"/>
  <c r="F87" s="1"/>
  <c r="D76"/>
  <c r="D87" s="1"/>
</calcChain>
</file>

<file path=xl/sharedStrings.xml><?xml version="1.0" encoding="utf-8"?>
<sst xmlns="http://schemas.openxmlformats.org/spreadsheetml/2006/main" count="176" uniqueCount="121">
  <si>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</si>
  <si>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</si>
  <si>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</si>
  <si>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</si>
  <si>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</si>
  <si>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</si>
  <si>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</si>
  <si>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</si>
  <si>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</si>
  <si>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</si>
  <si>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</si>
  <si>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</si>
  <si>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</si>
  <si>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</si>
  <si>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</si>
  <si>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</si>
  <si>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</si>
  <si>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</si>
  <si>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</si>
  <si>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</si>
  <si>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</si>
  <si>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</si>
  <si>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</si>
  <si>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</si>
  <si>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</si>
  <si>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</si>
  <si>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</si>
  <si>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</si>
  <si>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</si>
  <si>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</si>
  <si>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</si>
  <si>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</si>
  <si>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</si>
  <si>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</si>
  <si>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</si>
  <si>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</si>
  <si>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</si>
  <si>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</si>
  <si>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</si>
  <si>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</si>
  <si>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</si>
  <si>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</si>
  <si>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</si>
  <si>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</si>
  <si>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</si>
  <si>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</si>
  <si>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</si>
  <si>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</si>
  <si>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</si>
  <si>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</si>
  <si>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</si>
  <si>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</si>
  <si>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</si>
  <si>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</si>
  <si>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</si>
  <si>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</si>
  <si>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</si>
  <si>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</si>
  <si>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</si>
  <si>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</si>
  <si>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</si>
  <si>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</si>
  <si>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</si>
  <si>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</si>
  <si>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</si>
  <si>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</si>
  <si>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</si>
  <si>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</si>
  <si>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</si>
  <si>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</si>
  <si>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</si>
  <si>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</si>
  <si>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</si>
  <si>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</si>
  <si>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</si>
  <si>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</si>
  <si>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</si>
  <si>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</si>
  <si>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</si>
  <si>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</si>
  <si>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</si>
  <si>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</si>
  <si>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</si>
  <si>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</si>
  <si>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</si>
  <si>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</si>
  <si>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</si>
  <si>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</si>
  <si>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</si>
  <si>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</si>
  <si>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</si>
  <si>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</si>
  <si>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</si>
  <si>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</si>
  <si>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</si>
  <si>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</si>
  <si>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</si>
  <si>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</si>
  <si>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</si>
  <si>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</si>
  <si>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</si>
  <si>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</si>
  <si>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VETBANK ETF</t>
  </si>
  <si>
    <t>VCG ETF</t>
  </si>
  <si>
    <t>VI ETF</t>
  </si>
  <si>
    <t>Vantage Balanced Fund</t>
  </si>
  <si>
    <t>NAV and Unit Price as at Week Ended January 22, 2016</t>
  </si>
  <si>
    <t>Market Cap as at January 22, 2016</t>
  </si>
  <si>
    <t>NAV and Unit Price as at Week Ended January 29, 2016</t>
  </si>
  <si>
    <t>552. 20</t>
  </si>
  <si>
    <t>FBN Nigeria Eurobond USD Fund (Retail)</t>
  </si>
  <si>
    <t>FBN Nigeria Eurobond USD Fund (Institutional)</t>
  </si>
  <si>
    <t>FBN Nigeria Smart Beta Equity Fund</t>
  </si>
  <si>
    <t>NET ASSET VALUES AND UNIT PRICES OF FUND MANAGEMENT AND COLLECTIVE INVESTMENTS SCHEMES AS AT WEEK ENDED JANUARY 29, 2016</t>
  </si>
  <si>
    <t>54a.</t>
  </si>
  <si>
    <t>54b.</t>
  </si>
  <si>
    <t>54c.</t>
  </si>
  <si>
    <t> 1,032,871,870</t>
  </si>
  <si>
    <t>i. Please note that BGL Nubian and Sapphire Funds are not included in this compilation.</t>
  </si>
  <si>
    <t>ii. The Official CBN Exchange Rate of N197/$1 as at Friday, 29th January, 2016 was used for the FBN Eurobond USD Fund (Retail) and FBN Eurobond USD Fund (Institutional) in this compilation.</t>
  </si>
  <si>
    <t>Market Cap as at January 29,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</si>
</sst>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8"/>
      <color rgb="FF9C0006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8"/>
      <color rgb="FF44546A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137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4" fontId="7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0" fontId="16" fillId="0" borderId="0" xfId="0" applyFont="1"/>
    <xf numFmtId="0" fontId="17" fillId="4" borderId="4" xfId="0" applyFont="1" applyFill="1" applyBorder="1" applyAlignment="1">
      <alignment horizontal="center" vertical="top" wrapText="1"/>
    </xf>
    <xf numFmtId="0" fontId="8" fillId="0" borderId="0" xfId="0" applyFont="1" applyBorder="1"/>
    <xf numFmtId="0" fontId="19" fillId="0" borderId="0" xfId="0" applyFont="1" applyBorder="1"/>
    <xf numFmtId="0" fontId="20" fillId="0" borderId="0" xfId="0" applyFont="1"/>
    <xf numFmtId="0" fontId="21" fillId="2" borderId="0" xfId="0" applyFont="1" applyFill="1"/>
    <xf numFmtId="164" fontId="14" fillId="5" borderId="4" xfId="2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/>
    <xf numFmtId="0" fontId="7" fillId="0" borderId="0" xfId="0" applyFont="1" applyBorder="1" applyAlignment="1">
      <alignment horizontal="left"/>
    </xf>
    <xf numFmtId="4" fontId="23" fillId="0" borderId="4" xfId="0" applyNumberFormat="1" applyFont="1" applyBorder="1"/>
    <xf numFmtId="4" fontId="7" fillId="0" borderId="4" xfId="2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4" xfId="0" applyFont="1" applyBorder="1" applyAlignment="1">
      <alignment horizontal="center" wrapText="1"/>
    </xf>
    <xf numFmtId="4" fontId="7" fillId="0" borderId="4" xfId="2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wrapText="1"/>
    </xf>
    <xf numFmtId="0" fontId="5" fillId="5" borderId="4" xfId="0" applyFont="1" applyFill="1" applyBorder="1"/>
    <xf numFmtId="0" fontId="25" fillId="6" borderId="4" xfId="7" applyFont="1" applyBorder="1" applyAlignment="1">
      <alignment vertical="top" wrapText="1"/>
    </xf>
    <xf numFmtId="164" fontId="25" fillId="6" borderId="4" xfId="7" applyNumberFormat="1" applyFont="1" applyBorder="1" applyAlignment="1">
      <alignment horizontal="right"/>
    </xf>
    <xf numFmtId="0" fontId="26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7" fillId="0" borderId="0" xfId="0" applyFont="1"/>
    <xf numFmtId="4" fontId="27" fillId="0" borderId="0" xfId="0" applyNumberFormat="1" applyFont="1"/>
    <xf numFmtId="0" fontId="23" fillId="0" borderId="4" xfId="0" applyFont="1" applyBorder="1"/>
    <xf numFmtId="0" fontId="7" fillId="0" borderId="4" xfId="0" applyFont="1" applyBorder="1" applyAlignment="1">
      <alignment horizontal="right"/>
    </xf>
    <xf numFmtId="4" fontId="29" fillId="0" borderId="4" xfId="0" applyNumberFormat="1" applyFont="1" applyBorder="1"/>
    <xf numFmtId="0" fontId="29" fillId="0" borderId="4" xfId="0" applyFont="1" applyBorder="1"/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center" wrapText="1"/>
    </xf>
    <xf numFmtId="10" fontId="28" fillId="0" borderId="0" xfId="0" applyNumberFormat="1" applyFont="1" applyBorder="1" applyAlignment="1">
      <alignment horizontal="center" wrapText="1"/>
    </xf>
    <xf numFmtId="4" fontId="28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5" fillId="3" borderId="12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center" vertical="top" wrapText="1"/>
    </xf>
    <xf numFmtId="43" fontId="11" fillId="0" borderId="4" xfId="2" applyNumberFormat="1" applyFont="1" applyBorder="1"/>
    <xf numFmtId="0" fontId="11" fillId="0" borderId="4" xfId="0" applyFont="1" applyBorder="1" applyAlignment="1">
      <alignment horizontal="center" wrapText="1"/>
    </xf>
    <xf numFmtId="0" fontId="11" fillId="0" borderId="4" xfId="0" applyFont="1" applyBorder="1"/>
    <xf numFmtId="4" fontId="7" fillId="0" borderId="4" xfId="0" applyNumberFormat="1" applyFont="1" applyBorder="1" applyAlignment="1">
      <alignment wrapText="1"/>
    </xf>
    <xf numFmtId="4" fontId="25" fillId="6" borderId="4" xfId="7" applyNumberFormat="1" applyFont="1" applyBorder="1" applyAlignment="1">
      <alignment horizontal="right"/>
    </xf>
    <xf numFmtId="4" fontId="30" fillId="0" borderId="4" xfId="0" applyNumberFormat="1" applyFont="1" applyBorder="1"/>
    <xf numFmtId="0" fontId="5" fillId="0" borderId="4" xfId="0" applyFont="1" applyBorder="1" applyAlignment="1">
      <alignment horizontal="right"/>
    </xf>
    <xf numFmtId="4" fontId="5" fillId="0" borderId="4" xfId="2" applyNumberFormat="1" applyFont="1" applyBorder="1" applyAlignment="1">
      <alignment horizontal="right" vertical="top" wrapText="1"/>
    </xf>
    <xf numFmtId="0" fontId="5" fillId="3" borderId="4" xfId="0" applyFont="1" applyFill="1" applyBorder="1" applyAlignment="1">
      <alignment horizontal="center" wrapText="1"/>
    </xf>
    <xf numFmtId="4" fontId="5" fillId="3" borderId="4" xfId="2" applyNumberFormat="1" applyFont="1" applyFill="1" applyBorder="1" applyAlignment="1">
      <alignment horizontal="right" vertical="top" wrapText="1"/>
    </xf>
    <xf numFmtId="4" fontId="5" fillId="0" borderId="4" xfId="2" applyNumberFormat="1" applyFont="1" applyBorder="1" applyAlignment="1">
      <alignment horizontal="right"/>
    </xf>
    <xf numFmtId="4" fontId="5" fillId="3" borderId="4" xfId="2" applyNumberFormat="1" applyFont="1" applyFill="1" applyBorder="1" applyAlignment="1">
      <alignment horizontal="right"/>
    </xf>
    <xf numFmtId="3" fontId="23" fillId="0" borderId="4" xfId="0" applyNumberFormat="1" applyFont="1" applyBorder="1"/>
    <xf numFmtId="43" fontId="7" fillId="0" borderId="4" xfId="2" applyNumberFormat="1" applyFont="1" applyBorder="1"/>
    <xf numFmtId="4" fontId="11" fillId="0" borderId="4" xfId="2" applyNumberFormat="1" applyFont="1" applyBorder="1" applyAlignment="1">
      <alignment horizontal="right"/>
    </xf>
    <xf numFmtId="0" fontId="5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wrapText="1"/>
    </xf>
    <xf numFmtId="0" fontId="5" fillId="7" borderId="4" xfId="0" applyFont="1" applyFill="1" applyBorder="1"/>
    <xf numFmtId="0" fontId="7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wrapText="1"/>
    </xf>
    <xf numFmtId="4" fontId="14" fillId="5" borderId="4" xfId="2" applyNumberFormat="1" applyFont="1" applyFill="1" applyBorder="1" applyAlignment="1">
      <alignment horizontal="right" vertical="top" wrapText="1"/>
    </xf>
    <xf numFmtId="4" fontId="5" fillId="5" borderId="4" xfId="2" applyNumberFormat="1" applyFont="1" applyFill="1" applyBorder="1" applyAlignment="1">
      <alignment horizontal="right" vertical="top" wrapText="1"/>
    </xf>
    <xf numFmtId="0" fontId="7" fillId="7" borderId="4" xfId="0" applyFont="1" applyFill="1" applyBorder="1" applyAlignment="1">
      <alignment horizontal="center"/>
    </xf>
    <xf numFmtId="0" fontId="7" fillId="7" borderId="4" xfId="0" applyFont="1" applyFill="1" applyBorder="1"/>
    <xf numFmtId="0" fontId="14" fillId="0" borderId="4" xfId="0" applyFont="1" applyBorder="1" applyAlignment="1">
      <alignment horizontal="right"/>
    </xf>
    <xf numFmtId="164" fontId="15" fillId="0" borderId="4" xfId="2" applyFont="1" applyBorder="1" applyAlignment="1">
      <alignment horizontal="right" vertical="top" wrapText="1"/>
    </xf>
    <xf numFmtId="4" fontId="14" fillId="0" borderId="4" xfId="2" applyNumberFormat="1" applyFont="1" applyBorder="1" applyAlignment="1">
      <alignment horizontal="right" vertical="top" wrapText="1"/>
    </xf>
    <xf numFmtId="0" fontId="8" fillId="0" borderId="4" xfId="0" applyFont="1" applyBorder="1"/>
    <xf numFmtId="0" fontId="13" fillId="0" borderId="4" xfId="0" applyFont="1" applyBorder="1" applyAlignment="1">
      <alignment horizontal="right" vertical="top" wrapText="1"/>
    </xf>
    <xf numFmtId="164" fontId="13" fillId="0" borderId="4" xfId="2" applyFont="1" applyBorder="1" applyAlignment="1">
      <alignment horizontal="right" vertical="top" wrapText="1"/>
    </xf>
    <xf numFmtId="0" fontId="13" fillId="0" borderId="4" xfId="0" applyFont="1" applyBorder="1" applyAlignment="1">
      <alignment horizontal="right"/>
    </xf>
    <xf numFmtId="43" fontId="11" fillId="0" borderId="4" xfId="2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0" fontId="30" fillId="0" borderId="4" xfId="0" applyFont="1" applyBorder="1"/>
    <xf numFmtId="4" fontId="23" fillId="0" borderId="4" xfId="0" applyNumberFormat="1" applyFont="1" applyBorder="1" applyAlignment="1">
      <alignment horizontal="center" wrapText="1"/>
    </xf>
    <xf numFmtId="43" fontId="11" fillId="0" borderId="4" xfId="2" applyNumberFormat="1" applyFont="1" applyBorder="1" applyAlignment="1"/>
    <xf numFmtId="0" fontId="23" fillId="0" borderId="4" xfId="0" applyFont="1" applyBorder="1" applyAlignment="1">
      <alignment horizontal="right"/>
    </xf>
    <xf numFmtId="0" fontId="7" fillId="3" borderId="0" xfId="0" applyFont="1" applyFill="1" applyBorder="1"/>
    <xf numFmtId="0" fontId="5" fillId="3" borderId="0" xfId="0" applyFont="1" applyFill="1" applyBorder="1"/>
    <xf numFmtId="164" fontId="7" fillId="0" borderId="4" xfId="2" applyFont="1" applyBorder="1"/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January 29,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6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538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3739136179.75</c:v>
                </c:pt>
                <c:pt idx="1">
                  <c:v>3889604015.5900002</c:v>
                </c:pt>
                <c:pt idx="2">
                  <c:v>5171677009.2399998</c:v>
                </c:pt>
                <c:pt idx="3">
                  <c:v>5535925585.8699999</c:v>
                </c:pt>
                <c:pt idx="4">
                  <c:v>5582616053.25</c:v>
                </c:pt>
                <c:pt idx="5">
                  <c:v>5888503090.71</c:v>
                </c:pt>
                <c:pt idx="6">
                  <c:v>6438724057.8400002</c:v>
                </c:pt>
                <c:pt idx="7">
                  <c:v>6883620919.0500002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5036827808.9799995</c:v>
                </c:pt>
                <c:pt idx="1">
                  <c:v>4955442767.8900003</c:v>
                </c:pt>
                <c:pt idx="2">
                  <c:v>4715975102.3299999</c:v>
                </c:pt>
                <c:pt idx="3">
                  <c:v>4731933807.96</c:v>
                </c:pt>
                <c:pt idx="4">
                  <c:v>4736354805.3299999</c:v>
                </c:pt>
                <c:pt idx="5">
                  <c:v>4658788622.5</c:v>
                </c:pt>
                <c:pt idx="6">
                  <c:v>4340731031.7299995</c:v>
                </c:pt>
                <c:pt idx="7">
                  <c:v>4394236471.29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11110660954.66</c:v>
                </c:pt>
                <c:pt idx="1">
                  <c:v>11010351797.559999</c:v>
                </c:pt>
                <c:pt idx="2">
                  <c:v>10750936355.92</c:v>
                </c:pt>
                <c:pt idx="3">
                  <c:v>10477411214.790001</c:v>
                </c:pt>
                <c:pt idx="4">
                  <c:v>10058183848.459999</c:v>
                </c:pt>
                <c:pt idx="5">
                  <c:v>12547018190.76</c:v>
                </c:pt>
                <c:pt idx="6">
                  <c:v>10319811188.370001</c:v>
                </c:pt>
                <c:pt idx="7">
                  <c:v>10349781853.83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29472136815.119999</c:v>
                </c:pt>
                <c:pt idx="1">
                  <c:v>28867729823.509998</c:v>
                </c:pt>
                <c:pt idx="2">
                  <c:v>27210187641.860001</c:v>
                </c:pt>
                <c:pt idx="3">
                  <c:v>24504519227.09</c:v>
                </c:pt>
                <c:pt idx="4">
                  <c:v>27356597382.900002</c:v>
                </c:pt>
                <c:pt idx="5">
                  <c:v>26667876488.799999</c:v>
                </c:pt>
                <c:pt idx="6">
                  <c:v>24588869468.459999</c:v>
                </c:pt>
                <c:pt idx="7">
                  <c:v>24892650477.970001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47913900369.980003</c:v>
                </c:pt>
                <c:pt idx="1">
                  <c:v>47918092892.989998</c:v>
                </c:pt>
                <c:pt idx="2">
                  <c:v>47862792899.040001</c:v>
                </c:pt>
                <c:pt idx="3">
                  <c:v>47855066987.540001</c:v>
                </c:pt>
                <c:pt idx="4">
                  <c:v>45443365169.269997</c:v>
                </c:pt>
                <c:pt idx="5">
                  <c:v>45484034991.870003</c:v>
                </c:pt>
                <c:pt idx="6">
                  <c:v>45244624976.459999</c:v>
                </c:pt>
                <c:pt idx="7">
                  <c:v>45243776096.910004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113773848739.42</c:v>
                </c:pt>
                <c:pt idx="1">
                  <c:v>116141515906.53999</c:v>
                </c:pt>
                <c:pt idx="2">
                  <c:v>137505927223.04999</c:v>
                </c:pt>
                <c:pt idx="3">
                  <c:v>139859880298.31</c:v>
                </c:pt>
                <c:pt idx="4">
                  <c:v>149385899146.39999</c:v>
                </c:pt>
                <c:pt idx="5">
                  <c:v>163701856546.48999</c:v>
                </c:pt>
                <c:pt idx="6">
                  <c:v>170203094817.54999</c:v>
                </c:pt>
                <c:pt idx="7">
                  <c:v>173844098054.01999</c:v>
                </c:pt>
              </c:numCache>
            </c:numRef>
          </c:val>
        </c:ser>
        <c:marker val="1"/>
        <c:axId val="124840192"/>
        <c:axId val="12567833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42300</c:v>
                </c:pt>
                <c:pt idx="1">
                  <c:v>42307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16447901206.84</c:v>
                </c:pt>
                <c:pt idx="1">
                  <c:v>16565603820.91</c:v>
                </c:pt>
                <c:pt idx="2">
                  <c:v>17023567795.42</c:v>
                </c:pt>
                <c:pt idx="3">
                  <c:v>16331290429.790001</c:v>
                </c:pt>
                <c:pt idx="4">
                  <c:v>17155222718.129999</c:v>
                </c:pt>
                <c:pt idx="5">
                  <c:v>17104549954.1</c:v>
                </c:pt>
                <c:pt idx="6">
                  <c:v>17501865240.91</c:v>
                </c:pt>
                <c:pt idx="7">
                  <c:v>16871947856.74</c:v>
                </c:pt>
              </c:numCache>
            </c:numRef>
          </c:val>
        </c:ser>
        <c:marker val="1"/>
        <c:axId val="126731392"/>
        <c:axId val="125680640"/>
      </c:lineChart>
      <c:catAx>
        <c:axId val="12484019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25678336"/>
        <c:crosses val="autoZero"/>
        <c:lblAlgn val="ctr"/>
        <c:lblOffset val="100"/>
      </c:catAx>
      <c:valAx>
        <c:axId val="12567833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24840192"/>
        <c:crossesAt val="41880"/>
        <c:crossBetween val="midCat"/>
      </c:valAx>
      <c:valAx>
        <c:axId val="12568064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26731392"/>
        <c:crosses val="max"/>
        <c:crossBetween val="between"/>
      </c:valAx>
      <c:dateAx>
        <c:axId val="126731392"/>
        <c:scaling>
          <c:orientation val="minMax"/>
        </c:scaling>
        <c:delete val="1"/>
        <c:axPos val="b"/>
        <c:numFmt formatCode="dd\-mmm" sourceLinked="1"/>
        <c:tickLblPos val="none"/>
        <c:crossAx val="12568064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January</a:t>
            </a:r>
            <a:r>
              <a:rPr lang="en-US" sz="1600" baseline="0"/>
              <a:t> 29, 2016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329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265"/>
          <c:y val="0.16834325370345671"/>
          <c:w val="0.87803104745714089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42300</c:v>
                </c:pt>
                <c:pt idx="1">
                  <c:v>42307</c:v>
                </c:pt>
                <c:pt idx="2">
                  <c:v>42361</c:v>
                </c:pt>
                <c:pt idx="3">
                  <c:v>42369</c:v>
                </c:pt>
                <c:pt idx="4">
                  <c:v>42377</c:v>
                </c:pt>
                <c:pt idx="5">
                  <c:v>42384</c:v>
                </c:pt>
                <c:pt idx="6">
                  <c:v>42391</c:v>
                </c:pt>
                <c:pt idx="7">
                  <c:v>42398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227494412074.75</c:v>
                </c:pt>
                <c:pt idx="1">
                  <c:v>229348341024.98999</c:v>
                </c:pt>
                <c:pt idx="2">
                  <c:v>250241064026.85999</c:v>
                </c:pt>
                <c:pt idx="3">
                  <c:v>249296027551.35001</c:v>
                </c:pt>
                <c:pt idx="4">
                  <c:v>259718239123.73999</c:v>
                </c:pt>
                <c:pt idx="5">
                  <c:v>276052627885.22998</c:v>
                </c:pt>
                <c:pt idx="6">
                  <c:v>278637720781.32001</c:v>
                </c:pt>
                <c:pt idx="7">
                  <c:v>282480111729.81</c:v>
                </c:pt>
              </c:numCache>
            </c:numRef>
          </c:val>
        </c:ser>
        <c:marker val="1"/>
        <c:axId val="99342976"/>
        <c:axId val="99344768"/>
      </c:lineChart>
      <c:catAx>
        <c:axId val="9934297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344768"/>
        <c:crosses val="autoZero"/>
        <c:lblAlgn val="ctr"/>
        <c:lblOffset val="100"/>
      </c:catAx>
      <c:valAx>
        <c:axId val="993447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3429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zoomScale="140" zoomScaleNormal="140" workbookViewId="0"/>
  </sheetViews>
  <sheetFormatPr defaultRowHeight="12" customHeight="1"/>
  <cols>
    <col min="1" max="1" width="4.28515625" style="6" customWidth="1"/>
    <col min="2" max="2" width="26.140625" style="7" customWidth="1"/>
    <col min="3" max="3" width="29.7109375" style="7" customWidth="1"/>
    <col min="4" max="4" width="15.42578125" style="7" customWidth="1"/>
    <col min="5" max="5" width="15" style="7" customWidth="1"/>
    <col min="6" max="6" width="15.5703125" style="7" customWidth="1"/>
    <col min="7" max="7" width="14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34" t="s">
        <v>113</v>
      </c>
      <c r="B3" s="135"/>
      <c r="C3" s="135"/>
      <c r="D3" s="135"/>
      <c r="E3" s="135"/>
      <c r="F3" s="135"/>
      <c r="G3" s="135"/>
      <c r="H3" s="12"/>
      <c r="I3" s="12"/>
      <c r="K3" s="7"/>
    </row>
    <row r="4" spans="1:12" ht="29.25" customHeight="1" thickBot="1">
      <c r="A4" s="9"/>
      <c r="B4" s="10"/>
      <c r="C4" s="10"/>
      <c r="D4" s="131" t="s">
        <v>106</v>
      </c>
      <c r="E4" s="132"/>
      <c r="F4" s="131" t="s">
        <v>108</v>
      </c>
      <c r="G4" s="132"/>
      <c r="H4" s="12"/>
      <c r="K4" s="7"/>
    </row>
    <row r="5" spans="1:12" ht="18.75" customHeight="1">
      <c r="A5" s="39" t="s">
        <v>3</v>
      </c>
      <c r="B5" s="40" t="s">
        <v>4</v>
      </c>
      <c r="C5" s="40" t="s">
        <v>5</v>
      </c>
      <c r="D5" s="53" t="s">
        <v>7</v>
      </c>
      <c r="E5" s="45" t="s">
        <v>6</v>
      </c>
      <c r="F5" s="53" t="s">
        <v>7</v>
      </c>
      <c r="G5" s="45" t="s">
        <v>6</v>
      </c>
      <c r="H5" s="13"/>
      <c r="I5" s="13"/>
      <c r="J5" s="14"/>
      <c r="K5" s="7"/>
    </row>
    <row r="6" spans="1:12" ht="12.95" customHeight="1">
      <c r="A6" s="88"/>
      <c r="B6" s="89"/>
      <c r="C6" s="89" t="s">
        <v>0</v>
      </c>
      <c r="D6" s="128"/>
      <c r="E6" s="90" t="s">
        <v>7</v>
      </c>
      <c r="F6" s="129"/>
      <c r="G6" s="90" t="s">
        <v>7</v>
      </c>
      <c r="H6" s="16"/>
      <c r="I6" s="16"/>
      <c r="J6" s="16"/>
      <c r="K6" s="7"/>
    </row>
    <row r="7" spans="1:12" ht="12.95" customHeight="1">
      <c r="A7" s="66">
        <v>1</v>
      </c>
      <c r="B7" s="59" t="s">
        <v>8</v>
      </c>
      <c r="C7" s="59" t="s">
        <v>9</v>
      </c>
      <c r="D7" s="41">
        <v>6646123145.79</v>
      </c>
      <c r="E7" s="41">
        <v>6392.37</v>
      </c>
      <c r="F7" s="41">
        <v>6894923635.7700005</v>
      </c>
      <c r="G7" s="41">
        <v>6536.15</v>
      </c>
      <c r="H7" s="18"/>
      <c r="I7" s="19"/>
      <c r="J7" s="19"/>
      <c r="K7" s="7"/>
      <c r="L7" s="20"/>
    </row>
    <row r="8" spans="1:12" ht="12.95" customHeight="1">
      <c r="A8" s="66">
        <v>2</v>
      </c>
      <c r="B8" s="59" t="s">
        <v>10</v>
      </c>
      <c r="C8" s="59" t="s">
        <v>11</v>
      </c>
      <c r="D8" s="63">
        <v>3833694137.3099999</v>
      </c>
      <c r="E8" s="77">
        <v>267.09449999999998</v>
      </c>
      <c r="F8" s="63">
        <v>3834723189.6900001</v>
      </c>
      <c r="G8" s="77">
        <v>267.36099999999999</v>
      </c>
      <c r="H8" s="18"/>
      <c r="I8" s="19"/>
      <c r="J8" s="19"/>
      <c r="K8" s="7"/>
      <c r="L8" s="20"/>
    </row>
    <row r="9" spans="1:12" ht="12.95" customHeight="1">
      <c r="A9" s="66">
        <v>3</v>
      </c>
      <c r="B9" s="59" t="s">
        <v>12</v>
      </c>
      <c r="C9" s="59" t="s">
        <v>13</v>
      </c>
      <c r="D9" s="41">
        <v>2756311287.54</v>
      </c>
      <c r="E9" s="122">
        <v>2111.12</v>
      </c>
      <c r="F9" s="91">
        <v>2771923844.6219401</v>
      </c>
      <c r="G9" s="91">
        <v>2125.1637825191101</v>
      </c>
      <c r="H9" s="18"/>
      <c r="I9" s="19"/>
      <c r="J9" s="19"/>
      <c r="K9" s="7"/>
      <c r="L9" s="20"/>
    </row>
    <row r="10" spans="1:12" ht="12.95" customHeight="1">
      <c r="A10" s="66">
        <v>4</v>
      </c>
      <c r="B10" s="61" t="s">
        <v>14</v>
      </c>
      <c r="C10" s="59" t="s">
        <v>90</v>
      </c>
      <c r="D10" s="43">
        <v>424804541.43000001</v>
      </c>
      <c r="E10" s="64">
        <v>0.83</v>
      </c>
      <c r="F10" s="43">
        <v>426420517.58999997</v>
      </c>
      <c r="G10" s="64">
        <v>0.83</v>
      </c>
      <c r="H10" s="18"/>
      <c r="I10" s="19"/>
      <c r="J10" s="19"/>
      <c r="K10" s="7"/>
      <c r="L10" s="20"/>
    </row>
    <row r="11" spans="1:12" ht="12.95" customHeight="1">
      <c r="A11" s="92">
        <v>5</v>
      </c>
      <c r="B11" s="93" t="s">
        <v>15</v>
      </c>
      <c r="C11" s="60" t="s">
        <v>16</v>
      </c>
      <c r="D11" s="65">
        <v>148099138.5</v>
      </c>
      <c r="E11" s="61">
        <v>98.38</v>
      </c>
      <c r="F11" s="65">
        <v>147027059.96000001</v>
      </c>
      <c r="G11" s="61">
        <v>97.53</v>
      </c>
      <c r="H11" s="18"/>
      <c r="I11" s="19"/>
      <c r="J11" s="19"/>
      <c r="K11" s="7"/>
      <c r="L11" s="20"/>
    </row>
    <row r="12" spans="1:12" ht="12.95" customHeight="1">
      <c r="A12" s="66">
        <v>6</v>
      </c>
      <c r="B12" s="59" t="s">
        <v>17</v>
      </c>
      <c r="C12" s="59" t="s">
        <v>18</v>
      </c>
      <c r="D12" s="43">
        <v>158718729</v>
      </c>
      <c r="E12" s="64">
        <v>8.85</v>
      </c>
      <c r="F12" s="94">
        <v>160624774</v>
      </c>
      <c r="G12" s="59">
        <v>8.9600000000000009</v>
      </c>
      <c r="H12" s="18"/>
      <c r="I12" s="19"/>
      <c r="J12" s="19"/>
      <c r="K12" s="7"/>
      <c r="L12" s="20"/>
    </row>
    <row r="13" spans="1:12" ht="12.95" customHeight="1">
      <c r="A13" s="66">
        <v>7</v>
      </c>
      <c r="B13" s="59" t="s">
        <v>83</v>
      </c>
      <c r="C13" s="59" t="s">
        <v>19</v>
      </c>
      <c r="D13" s="65">
        <v>1102819065.99</v>
      </c>
      <c r="E13" s="61">
        <v>0.66080000000000005</v>
      </c>
      <c r="F13" s="65">
        <v>1052653820.96</v>
      </c>
      <c r="G13" s="61">
        <v>0.63100000000000001</v>
      </c>
      <c r="H13" s="18"/>
      <c r="I13" s="19"/>
      <c r="J13" s="19"/>
      <c r="K13" s="7"/>
      <c r="L13" s="20"/>
    </row>
    <row r="14" spans="1:12" ht="12.95" customHeight="1">
      <c r="A14" s="66">
        <v>8</v>
      </c>
      <c r="B14" s="59" t="s">
        <v>10</v>
      </c>
      <c r="C14" s="59" t="s">
        <v>20</v>
      </c>
      <c r="D14" s="63">
        <v>2499597772.9400001</v>
      </c>
      <c r="E14" s="61">
        <v>11.151999999999999</v>
      </c>
      <c r="F14" s="63">
        <v>2511096837.54</v>
      </c>
      <c r="G14" s="61">
        <v>11.203200000000001</v>
      </c>
      <c r="H14" s="18"/>
      <c r="I14" s="19"/>
      <c r="J14" s="19"/>
      <c r="K14" s="7"/>
      <c r="L14" s="20"/>
    </row>
    <row r="15" spans="1:12" ht="12.95" customHeight="1">
      <c r="A15" s="66">
        <v>9</v>
      </c>
      <c r="B15" s="93" t="s">
        <v>89</v>
      </c>
      <c r="C15" s="59" t="s">
        <v>21</v>
      </c>
      <c r="D15" s="79">
        <v>1103536863.8199999</v>
      </c>
      <c r="E15" s="80">
        <v>0.5927</v>
      </c>
      <c r="F15" s="79">
        <v>1110876824.1900001</v>
      </c>
      <c r="G15" s="80">
        <v>0.5968</v>
      </c>
      <c r="H15" s="18"/>
      <c r="I15" s="19"/>
      <c r="J15" s="19"/>
      <c r="K15" s="7"/>
      <c r="L15" s="20"/>
    </row>
    <row r="16" spans="1:12" ht="12.95" customHeight="1">
      <c r="A16" s="66">
        <v>10</v>
      </c>
      <c r="B16" s="59" t="s">
        <v>22</v>
      </c>
      <c r="C16" s="59" t="s">
        <v>24</v>
      </c>
      <c r="D16" s="123">
        <v>107408886.56999999</v>
      </c>
      <c r="E16" s="61">
        <v>0.64510000000000001</v>
      </c>
      <c r="F16" s="123">
        <v>0</v>
      </c>
      <c r="G16" s="61">
        <v>0</v>
      </c>
      <c r="H16" s="18"/>
      <c r="I16" s="19"/>
      <c r="J16" s="19"/>
      <c r="K16" s="7"/>
      <c r="L16" s="20"/>
    </row>
    <row r="17" spans="1:12" ht="12.95" customHeight="1">
      <c r="A17" s="66">
        <v>11</v>
      </c>
      <c r="B17" s="59" t="s">
        <v>22</v>
      </c>
      <c r="C17" s="59" t="s">
        <v>23</v>
      </c>
      <c r="D17" s="65">
        <v>92788462.799999997</v>
      </c>
      <c r="E17" s="61">
        <v>1.1819</v>
      </c>
      <c r="F17" s="65">
        <v>0</v>
      </c>
      <c r="G17" s="61">
        <v>0</v>
      </c>
      <c r="H17" s="18"/>
      <c r="I17" s="19"/>
      <c r="J17" s="19"/>
      <c r="K17" s="7"/>
      <c r="L17" s="20"/>
    </row>
    <row r="18" spans="1:12" ht="12.95" customHeight="1">
      <c r="A18" s="66">
        <v>12</v>
      </c>
      <c r="B18" s="59" t="s">
        <v>25</v>
      </c>
      <c r="C18" s="59" t="s">
        <v>26</v>
      </c>
      <c r="D18" s="65">
        <v>2204684578.6100001</v>
      </c>
      <c r="E18" s="61">
        <v>8.7551000000000005</v>
      </c>
      <c r="F18" s="65">
        <v>2240075466.2600002</v>
      </c>
      <c r="G18" s="61">
        <v>8.9025999999999996</v>
      </c>
      <c r="H18" s="18"/>
      <c r="I18" s="19"/>
      <c r="J18" s="19"/>
      <c r="K18" s="7"/>
      <c r="L18" s="20"/>
    </row>
    <row r="19" spans="1:12" ht="12.95" customHeight="1">
      <c r="A19" s="66">
        <v>13</v>
      </c>
      <c r="B19" s="59" t="s">
        <v>74</v>
      </c>
      <c r="C19" s="59" t="s">
        <v>27</v>
      </c>
      <c r="D19" s="65">
        <v>264368581.59999999</v>
      </c>
      <c r="E19" s="64">
        <v>99.95</v>
      </c>
      <c r="F19" s="65">
        <v>270263852.95999998</v>
      </c>
      <c r="G19" s="64">
        <v>102.21</v>
      </c>
      <c r="H19" s="18"/>
      <c r="I19" s="19"/>
      <c r="J19" s="19"/>
      <c r="K19" s="7"/>
      <c r="L19" s="20"/>
    </row>
    <row r="20" spans="1:12" ht="12.95" customHeight="1">
      <c r="A20" s="68">
        <v>14</v>
      </c>
      <c r="B20" s="17" t="s">
        <v>28</v>
      </c>
      <c r="C20" s="70" t="s">
        <v>29</v>
      </c>
      <c r="D20" s="71">
        <v>0</v>
      </c>
      <c r="E20" s="95">
        <v>0</v>
      </c>
      <c r="F20" s="71">
        <v>0</v>
      </c>
      <c r="G20" s="95">
        <v>0</v>
      </c>
      <c r="H20" s="18"/>
      <c r="I20" s="19"/>
      <c r="J20" s="19"/>
      <c r="K20" s="7"/>
      <c r="L20" s="20"/>
    </row>
    <row r="21" spans="1:12" ht="12.95" customHeight="1">
      <c r="A21" s="66">
        <v>15</v>
      </c>
      <c r="B21" s="59" t="s">
        <v>30</v>
      </c>
      <c r="C21" s="87" t="s">
        <v>31</v>
      </c>
      <c r="D21" s="96">
        <v>3446111625.9299998</v>
      </c>
      <c r="E21" s="124">
        <v>103.24</v>
      </c>
      <c r="F21" s="96">
        <v>3472040654.4299998</v>
      </c>
      <c r="G21" s="124">
        <v>103.24</v>
      </c>
      <c r="H21" s="18"/>
      <c r="I21" s="19"/>
      <c r="J21" s="19"/>
      <c r="K21" s="7"/>
      <c r="L21" s="20"/>
    </row>
    <row r="22" spans="1:12" ht="12.95" customHeight="1">
      <c r="A22" s="66">
        <v>16</v>
      </c>
      <c r="B22" s="59" t="s">
        <v>22</v>
      </c>
      <c r="C22" s="59" t="s">
        <v>112</v>
      </c>
      <c r="D22" s="65">
        <v>128288198.40000001</v>
      </c>
      <c r="E22" s="61">
        <v>100</v>
      </c>
      <c r="F22" s="65">
        <v>128288198.40000001</v>
      </c>
      <c r="G22" s="61">
        <v>100</v>
      </c>
      <c r="H22" s="18"/>
      <c r="I22" s="19"/>
      <c r="J22" s="19"/>
      <c r="K22" s="7"/>
      <c r="L22" s="20"/>
    </row>
    <row r="23" spans="1:12" ht="12.95" customHeight="1">
      <c r="A23" s="68"/>
      <c r="B23" s="15"/>
      <c r="C23" s="97" t="s">
        <v>85</v>
      </c>
      <c r="D23" s="42">
        <f>SUM(D7:D21)</f>
        <v>24789066817.829998</v>
      </c>
      <c r="E23" s="42"/>
      <c r="F23" s="42">
        <f>SUM(F7:F21)</f>
        <v>24892650477.971939</v>
      </c>
      <c r="G23" s="98"/>
      <c r="H23" s="18"/>
      <c r="I23" s="19"/>
      <c r="J23" s="19"/>
      <c r="K23" s="7"/>
    </row>
    <row r="24" spans="1:12" ht="12.95" customHeight="1">
      <c r="A24" s="99"/>
      <c r="B24" s="48"/>
      <c r="C24" s="48" t="s">
        <v>88</v>
      </c>
      <c r="D24" s="49"/>
      <c r="E24" s="100"/>
      <c r="F24" s="49"/>
      <c r="G24" s="100"/>
      <c r="H24" s="18"/>
      <c r="I24" s="19"/>
      <c r="J24" s="19"/>
      <c r="K24" s="7"/>
    </row>
    <row r="25" spans="1:12" ht="12.95" customHeight="1">
      <c r="A25" s="66">
        <v>17</v>
      </c>
      <c r="B25" s="59" t="s">
        <v>8</v>
      </c>
      <c r="C25" s="59" t="s">
        <v>75</v>
      </c>
      <c r="D25" s="43">
        <v>64761946055.309998</v>
      </c>
      <c r="E25" s="41">
        <v>100</v>
      </c>
      <c r="F25" s="43">
        <v>66030633338.440002</v>
      </c>
      <c r="G25" s="41">
        <v>100</v>
      </c>
      <c r="H25" s="18"/>
      <c r="I25" s="19"/>
      <c r="J25" s="19"/>
      <c r="K25" s="7"/>
      <c r="L25" s="20"/>
    </row>
    <row r="26" spans="1:12" ht="12.95" customHeight="1">
      <c r="A26" s="66">
        <v>18</v>
      </c>
      <c r="B26" s="59" t="s">
        <v>32</v>
      </c>
      <c r="C26" s="59" t="s">
        <v>33</v>
      </c>
      <c r="D26" s="63">
        <v>91480367500</v>
      </c>
      <c r="E26" s="41">
        <v>100</v>
      </c>
      <c r="F26" s="125">
        <v>92876573000</v>
      </c>
      <c r="G26" s="41">
        <v>100</v>
      </c>
      <c r="H26" s="18"/>
      <c r="I26" s="19"/>
      <c r="J26" s="19"/>
      <c r="K26" s="7"/>
      <c r="L26" s="20"/>
    </row>
    <row r="27" spans="1:12" ht="12.95" customHeight="1">
      <c r="A27" s="66">
        <v>19</v>
      </c>
      <c r="B27" s="59" t="s">
        <v>83</v>
      </c>
      <c r="C27" s="59" t="s">
        <v>34</v>
      </c>
      <c r="D27" s="65">
        <v>391501030.68000001</v>
      </c>
      <c r="E27" s="78">
        <v>1.2065999999999999</v>
      </c>
      <c r="F27" s="65">
        <v>391569561.30000001</v>
      </c>
      <c r="G27" s="78">
        <v>1.2068000000000001</v>
      </c>
      <c r="H27" s="18"/>
      <c r="I27" s="19"/>
      <c r="J27" s="19"/>
      <c r="K27" s="7"/>
      <c r="L27" s="20"/>
    </row>
    <row r="28" spans="1:12" ht="12.95" customHeight="1">
      <c r="A28" s="66">
        <v>20</v>
      </c>
      <c r="B28" s="59" t="s">
        <v>77</v>
      </c>
      <c r="C28" s="59" t="s">
        <v>78</v>
      </c>
      <c r="D28" s="43">
        <v>723539154.50999999</v>
      </c>
      <c r="E28" s="41">
        <v>100</v>
      </c>
      <c r="F28" s="63">
        <v>713978904.58000004</v>
      </c>
      <c r="G28" s="41">
        <v>100</v>
      </c>
      <c r="H28" s="18"/>
      <c r="I28" s="19"/>
      <c r="J28" s="19"/>
      <c r="K28" s="7"/>
      <c r="L28" s="20"/>
    </row>
    <row r="29" spans="1:12" ht="12.95" customHeight="1">
      <c r="A29" s="66">
        <v>21</v>
      </c>
      <c r="B29" s="59" t="s">
        <v>10</v>
      </c>
      <c r="C29" s="59" t="s">
        <v>35</v>
      </c>
      <c r="D29" s="63">
        <v>12845741077.049999</v>
      </c>
      <c r="E29" s="64">
        <v>1</v>
      </c>
      <c r="F29" s="63">
        <v>13831343249.700001</v>
      </c>
      <c r="G29" s="64">
        <v>1</v>
      </c>
      <c r="H29" s="18"/>
      <c r="I29" s="19"/>
      <c r="J29" s="19"/>
      <c r="K29" s="7"/>
      <c r="L29" s="20"/>
    </row>
    <row r="30" spans="1:12" ht="12.95" customHeight="1">
      <c r="A30" s="68"/>
      <c r="B30" s="17"/>
      <c r="C30" s="97" t="s">
        <v>85</v>
      </c>
      <c r="D30" s="36">
        <f>SUM(D25:D29)</f>
        <v>170203094817.54999</v>
      </c>
      <c r="E30" s="101"/>
      <c r="F30" s="36">
        <f t="shared" ref="F30" si="0">SUM(F25:F29)</f>
        <v>173844098054.01999</v>
      </c>
      <c r="G30" s="101"/>
      <c r="H30" s="18"/>
      <c r="I30" s="19"/>
      <c r="J30" s="19"/>
      <c r="K30" s="7"/>
    </row>
    <row r="31" spans="1:12" ht="12.95" customHeight="1">
      <c r="A31" s="99"/>
      <c r="B31" s="48"/>
      <c r="C31" s="48" t="s">
        <v>91</v>
      </c>
      <c r="D31" s="49"/>
      <c r="E31" s="102"/>
      <c r="F31" s="49"/>
      <c r="G31" s="102"/>
      <c r="H31" s="18"/>
      <c r="I31" s="19"/>
      <c r="J31" s="19"/>
      <c r="K31" s="7"/>
    </row>
    <row r="32" spans="1:12" ht="12.95" customHeight="1">
      <c r="A32" s="66">
        <v>22</v>
      </c>
      <c r="B32" s="59" t="s">
        <v>8</v>
      </c>
      <c r="C32" s="59" t="s">
        <v>36</v>
      </c>
      <c r="D32" s="43">
        <v>1109744178.8</v>
      </c>
      <c r="E32" s="64">
        <v>144.16999999999999</v>
      </c>
      <c r="F32" s="43">
        <v>1186831971.8800001</v>
      </c>
      <c r="G32" s="64">
        <v>144.1</v>
      </c>
      <c r="H32" s="18"/>
      <c r="I32" s="19"/>
      <c r="J32" s="19"/>
      <c r="K32" s="7"/>
      <c r="L32" s="20"/>
    </row>
    <row r="33" spans="1:12" ht="12.95" customHeight="1">
      <c r="A33" s="66">
        <v>23</v>
      </c>
      <c r="B33" s="59" t="s">
        <v>83</v>
      </c>
      <c r="C33" s="59" t="s">
        <v>37</v>
      </c>
      <c r="D33" s="65">
        <v>432278790.31</v>
      </c>
      <c r="E33" s="78">
        <v>1.4123000000000001</v>
      </c>
      <c r="F33" s="65">
        <v>433395422.70999998</v>
      </c>
      <c r="G33" s="78">
        <v>1.4158999999999999</v>
      </c>
      <c r="H33" s="18"/>
      <c r="I33" s="19"/>
      <c r="J33" s="19"/>
      <c r="K33" s="7"/>
      <c r="L33" s="20"/>
    </row>
    <row r="34" spans="1:12" ht="12.95" customHeight="1">
      <c r="A34" s="66">
        <v>24</v>
      </c>
      <c r="B34" s="59" t="s">
        <v>74</v>
      </c>
      <c r="C34" s="59" t="s">
        <v>38</v>
      </c>
      <c r="D34" s="43">
        <v>1163850644.73</v>
      </c>
      <c r="E34" s="64">
        <v>2101.04</v>
      </c>
      <c r="F34" s="43">
        <v>1165352980.8</v>
      </c>
      <c r="G34" s="64">
        <v>2105.1</v>
      </c>
      <c r="H34" s="18"/>
      <c r="I34" s="19"/>
      <c r="J34" s="19"/>
      <c r="K34" s="7"/>
      <c r="L34" s="20"/>
    </row>
    <row r="35" spans="1:12" ht="12.95" customHeight="1">
      <c r="A35" s="68">
        <v>25</v>
      </c>
      <c r="B35" s="17" t="s">
        <v>28</v>
      </c>
      <c r="C35" s="70" t="s">
        <v>39</v>
      </c>
      <c r="D35" s="71">
        <v>0</v>
      </c>
      <c r="E35" s="95">
        <v>0</v>
      </c>
      <c r="F35" s="71">
        <v>0</v>
      </c>
      <c r="G35" s="95">
        <v>0</v>
      </c>
      <c r="H35" s="18"/>
      <c r="I35" s="19"/>
      <c r="J35" s="19"/>
      <c r="K35" s="7"/>
      <c r="L35" s="20"/>
    </row>
    <row r="36" spans="1:12" ht="12.95" customHeight="1">
      <c r="A36" s="66">
        <v>26</v>
      </c>
      <c r="B36" s="59" t="s">
        <v>12</v>
      </c>
      <c r="C36" s="61" t="s">
        <v>40</v>
      </c>
      <c r="D36" s="91">
        <v>850965860.07801902</v>
      </c>
      <c r="E36" s="126">
        <v>1921.05</v>
      </c>
      <c r="F36" s="91">
        <v>953907545.990646</v>
      </c>
      <c r="G36" s="91">
        <v>1924.2235083733301</v>
      </c>
      <c r="H36" s="18"/>
      <c r="I36" s="19"/>
      <c r="J36" s="19"/>
      <c r="K36" s="7"/>
      <c r="L36" s="20"/>
    </row>
    <row r="37" spans="1:12" ht="12.95" customHeight="1">
      <c r="A37" s="66">
        <v>27</v>
      </c>
      <c r="B37" s="59" t="s">
        <v>96</v>
      </c>
      <c r="C37" s="59" t="s">
        <v>101</v>
      </c>
      <c r="D37" s="65">
        <v>4598543490.5900002</v>
      </c>
      <c r="E37" s="64">
        <v>1</v>
      </c>
      <c r="F37" s="65">
        <v>4469838965.75</v>
      </c>
      <c r="G37" s="64">
        <v>1</v>
      </c>
      <c r="H37" s="18"/>
      <c r="I37" s="19"/>
      <c r="J37" s="19"/>
      <c r="K37" s="7"/>
      <c r="L37" s="20"/>
    </row>
    <row r="38" spans="1:12" ht="12.95" customHeight="1">
      <c r="A38" s="66">
        <v>28</v>
      </c>
      <c r="B38" s="59" t="s">
        <v>25</v>
      </c>
      <c r="C38" s="59" t="s">
        <v>41</v>
      </c>
      <c r="D38" s="65">
        <v>714406523.25</v>
      </c>
      <c r="E38" s="61">
        <v>16.223600000000001</v>
      </c>
      <c r="F38" s="65">
        <v>715342936.23000002</v>
      </c>
      <c r="G38" s="61">
        <v>16.252300000000002</v>
      </c>
      <c r="H38" s="18"/>
      <c r="I38" s="19"/>
      <c r="J38" s="19"/>
      <c r="K38" s="7"/>
      <c r="L38" s="20"/>
    </row>
    <row r="39" spans="1:12" ht="12.95" customHeight="1">
      <c r="A39" s="66">
        <v>29</v>
      </c>
      <c r="B39" s="59" t="s">
        <v>32</v>
      </c>
      <c r="C39" s="59" t="s">
        <v>42</v>
      </c>
      <c r="D39" s="65">
        <v>4573725979.2700005</v>
      </c>
      <c r="E39" s="65">
        <v>1122.57</v>
      </c>
      <c r="F39" s="123">
        <v>4610907550.3000002</v>
      </c>
      <c r="G39" s="123">
        <v>1126.29</v>
      </c>
      <c r="H39" s="18"/>
      <c r="I39" s="19"/>
      <c r="J39" s="19"/>
      <c r="K39" s="7"/>
      <c r="L39" s="20"/>
    </row>
    <row r="40" spans="1:12" ht="12.95" customHeight="1">
      <c r="A40" s="66">
        <v>30</v>
      </c>
      <c r="B40" s="59" t="s">
        <v>8</v>
      </c>
      <c r="C40" s="59" t="s">
        <v>43</v>
      </c>
      <c r="D40" s="43">
        <v>2348347279.4899998</v>
      </c>
      <c r="E40" s="64">
        <v>170.73</v>
      </c>
      <c r="F40" s="43">
        <v>2678994924.7199998</v>
      </c>
      <c r="G40" s="64">
        <v>171</v>
      </c>
      <c r="H40" s="18"/>
      <c r="I40" s="19"/>
      <c r="J40" s="19"/>
      <c r="K40" s="7"/>
      <c r="L40" s="20"/>
    </row>
    <row r="41" spans="1:12" ht="12.95" customHeight="1">
      <c r="A41" s="66">
        <v>31</v>
      </c>
      <c r="B41" s="59" t="s">
        <v>44</v>
      </c>
      <c r="C41" s="59" t="s">
        <v>76</v>
      </c>
      <c r="D41" s="103">
        <v>1053948732</v>
      </c>
      <c r="E41" s="77">
        <v>1.1399999999999999</v>
      </c>
      <c r="F41" s="127" t="s">
        <v>117</v>
      </c>
      <c r="G41" s="77">
        <v>1.1399999999999999</v>
      </c>
      <c r="H41" s="18"/>
      <c r="I41" s="19"/>
      <c r="J41" s="19"/>
      <c r="K41" s="7"/>
    </row>
    <row r="42" spans="1:12" ht="12.95" customHeight="1">
      <c r="A42" s="66">
        <v>32</v>
      </c>
      <c r="B42" s="61" t="s">
        <v>14</v>
      </c>
      <c r="C42" s="59" t="s">
        <v>98</v>
      </c>
      <c r="D42" s="43">
        <v>656053762.38999999</v>
      </c>
      <c r="E42" s="64">
        <v>2.34</v>
      </c>
      <c r="F42" s="43">
        <v>657375558.36000001</v>
      </c>
      <c r="G42" s="64">
        <v>2.34</v>
      </c>
      <c r="H42" s="18"/>
      <c r="I42" s="19"/>
      <c r="J42" s="19"/>
      <c r="K42" s="7"/>
    </row>
    <row r="43" spans="1:12" ht="12.95" customHeight="1">
      <c r="A43" s="66">
        <v>33</v>
      </c>
      <c r="B43" s="59" t="s">
        <v>22</v>
      </c>
      <c r="C43" s="59" t="s">
        <v>110</v>
      </c>
      <c r="D43" s="123">
        <v>41468515.759999998</v>
      </c>
      <c r="E43" s="130">
        <v>19499.060000000001</v>
      </c>
      <c r="F43" s="123">
        <v>41468515.759999998</v>
      </c>
      <c r="G43" s="130">
        <v>19625.14</v>
      </c>
      <c r="H43" s="18"/>
      <c r="I43" s="19"/>
      <c r="J43" s="19"/>
      <c r="K43" s="7"/>
    </row>
    <row r="44" spans="1:12" ht="12.95" customHeight="1">
      <c r="A44" s="66">
        <v>34</v>
      </c>
      <c r="B44" s="59" t="s">
        <v>22</v>
      </c>
      <c r="C44" s="59" t="s">
        <v>111</v>
      </c>
      <c r="D44" s="65">
        <v>97176691.900000006</v>
      </c>
      <c r="E44" s="130">
        <v>19503</v>
      </c>
      <c r="F44" s="65">
        <v>97176691.900000006</v>
      </c>
      <c r="G44" s="130">
        <v>19631.05</v>
      </c>
      <c r="H44" s="18"/>
      <c r="I44" s="19"/>
      <c r="J44" s="19"/>
      <c r="K44" s="7"/>
    </row>
    <row r="45" spans="1:12" ht="12.95" customHeight="1">
      <c r="A45" s="68"/>
      <c r="B45" s="15"/>
      <c r="C45" s="97" t="s">
        <v>85</v>
      </c>
      <c r="D45" s="42">
        <f>SUM(D32:D42)</f>
        <v>17501865240.90802</v>
      </c>
      <c r="E45" s="42"/>
      <c r="F45" s="42">
        <f>SUM(F32:F42)</f>
        <v>16871947856.740644</v>
      </c>
      <c r="G45" s="98"/>
      <c r="H45" s="18"/>
      <c r="I45" s="19"/>
      <c r="J45" s="19"/>
      <c r="K45" s="7"/>
    </row>
    <row r="46" spans="1:12" ht="12.95" customHeight="1">
      <c r="A46" s="99"/>
      <c r="B46" s="48"/>
      <c r="C46" s="48" t="s">
        <v>87</v>
      </c>
      <c r="D46" s="49"/>
      <c r="E46" s="100"/>
      <c r="F46" s="49"/>
      <c r="G46" s="100"/>
      <c r="H46" s="18"/>
      <c r="I46" s="19"/>
      <c r="J46" s="19"/>
      <c r="K46" s="7"/>
      <c r="L46" s="20"/>
    </row>
    <row r="47" spans="1:12" ht="12.95" customHeight="1">
      <c r="A47" s="66">
        <v>35</v>
      </c>
      <c r="B47" s="59" t="s">
        <v>44</v>
      </c>
      <c r="C47" s="59" t="s">
        <v>45</v>
      </c>
      <c r="D47" s="103">
        <v>2321330688</v>
      </c>
      <c r="E47" s="67">
        <v>100</v>
      </c>
      <c r="F47" s="103">
        <v>2323269218</v>
      </c>
      <c r="G47" s="67">
        <v>100</v>
      </c>
      <c r="H47" s="18"/>
      <c r="I47" s="19"/>
      <c r="J47" s="19"/>
      <c r="K47" s="7"/>
      <c r="L47" s="20"/>
    </row>
    <row r="48" spans="1:12" ht="12.95" customHeight="1">
      <c r="A48" s="66">
        <v>36</v>
      </c>
      <c r="B48" s="61" t="s">
        <v>46</v>
      </c>
      <c r="C48" s="59" t="s">
        <v>47</v>
      </c>
      <c r="D48" s="65">
        <v>12076681559.799999</v>
      </c>
      <c r="E48" s="61">
        <v>45.22</v>
      </c>
      <c r="F48" s="65">
        <v>12073894150.26</v>
      </c>
      <c r="G48" s="61">
        <v>45.22</v>
      </c>
      <c r="H48" s="18"/>
      <c r="I48" s="19"/>
      <c r="J48" s="19"/>
      <c r="K48" s="7"/>
      <c r="L48" s="20"/>
    </row>
    <row r="49" spans="1:12" ht="12.95" customHeight="1">
      <c r="A49" s="92">
        <v>37</v>
      </c>
      <c r="B49" s="93" t="s">
        <v>12</v>
      </c>
      <c r="C49" s="60" t="s">
        <v>48</v>
      </c>
      <c r="D49" s="104">
        <v>30846612728.650002</v>
      </c>
      <c r="E49" s="105">
        <v>11.56</v>
      </c>
      <c r="F49" s="104">
        <v>30846612728.650002</v>
      </c>
      <c r="G49" s="105">
        <v>11.56</v>
      </c>
      <c r="H49" s="18"/>
      <c r="I49" s="19"/>
      <c r="J49" s="19"/>
      <c r="K49" s="7"/>
    </row>
    <row r="50" spans="1:12" ht="12.95" customHeight="1">
      <c r="A50" s="68"/>
      <c r="B50" s="17"/>
      <c r="C50" s="97" t="s">
        <v>85</v>
      </c>
      <c r="D50" s="42">
        <f>SUM(D47:D49)</f>
        <v>45244624976.449997</v>
      </c>
      <c r="E50" s="98"/>
      <c r="F50" s="42">
        <f>SUM(F47:F49)</f>
        <v>45243776096.910004</v>
      </c>
      <c r="G50" s="98"/>
      <c r="H50" s="18"/>
      <c r="I50" s="19"/>
      <c r="J50" s="19"/>
      <c r="K50" s="7"/>
    </row>
    <row r="51" spans="1:12" ht="12.95" customHeight="1">
      <c r="A51" s="99"/>
      <c r="B51" s="48"/>
      <c r="C51" s="48" t="s">
        <v>92</v>
      </c>
      <c r="D51" s="49"/>
      <c r="E51" s="100"/>
      <c r="F51" s="49"/>
      <c r="G51" s="100"/>
      <c r="H51" s="18"/>
      <c r="I51" s="19"/>
      <c r="J51" s="19"/>
      <c r="K51" s="7"/>
      <c r="L51" s="20"/>
    </row>
    <row r="52" spans="1:12" ht="12.95" customHeight="1">
      <c r="A52" s="66">
        <v>38</v>
      </c>
      <c r="B52" s="59" t="s">
        <v>17</v>
      </c>
      <c r="C52" s="59" t="s">
        <v>49</v>
      </c>
      <c r="D52" s="41">
        <v>111518103</v>
      </c>
      <c r="E52" s="64">
        <v>78.489999999999995</v>
      </c>
      <c r="F52" s="94">
        <v>112977151</v>
      </c>
      <c r="G52" s="61">
        <v>79.53</v>
      </c>
      <c r="H52" s="18"/>
      <c r="I52" s="19"/>
      <c r="J52" s="19"/>
      <c r="K52" s="7"/>
      <c r="L52" s="20"/>
    </row>
    <row r="53" spans="1:12" ht="12.95" customHeight="1">
      <c r="A53" s="66">
        <v>39</v>
      </c>
      <c r="B53" s="59" t="s">
        <v>83</v>
      </c>
      <c r="C53" s="59" t="s">
        <v>50</v>
      </c>
      <c r="D53" s="65">
        <v>1114713073.4300001</v>
      </c>
      <c r="E53" s="78">
        <v>1.2038</v>
      </c>
      <c r="F53" s="65">
        <v>1117292061.05</v>
      </c>
      <c r="G53" s="78">
        <v>1.2065999999999999</v>
      </c>
      <c r="H53" s="52"/>
      <c r="I53" s="19"/>
      <c r="J53" s="19"/>
      <c r="K53" s="7"/>
      <c r="L53" s="20"/>
    </row>
    <row r="54" spans="1:12" ht="12.95" customHeight="1">
      <c r="A54" s="66">
        <v>40</v>
      </c>
      <c r="B54" s="59" t="s">
        <v>51</v>
      </c>
      <c r="C54" s="61" t="s">
        <v>52</v>
      </c>
      <c r="D54" s="43">
        <v>820115479.97000003</v>
      </c>
      <c r="E54" s="64">
        <v>1.52</v>
      </c>
      <c r="F54" s="43">
        <v>816039265.80999994</v>
      </c>
      <c r="G54" s="64">
        <v>1.53</v>
      </c>
      <c r="H54" s="18"/>
      <c r="I54" s="19"/>
      <c r="J54" s="19"/>
      <c r="K54" s="7"/>
      <c r="L54" s="20"/>
    </row>
    <row r="55" spans="1:12" ht="12.95" customHeight="1">
      <c r="A55" s="66">
        <v>41</v>
      </c>
      <c r="B55" s="59" t="s">
        <v>53</v>
      </c>
      <c r="C55" s="61" t="s">
        <v>54</v>
      </c>
      <c r="D55" s="44">
        <v>4361969792.04</v>
      </c>
      <c r="E55" s="64">
        <v>106.04</v>
      </c>
      <c r="F55" s="65">
        <v>4370917044.5900002</v>
      </c>
      <c r="G55" s="64">
        <v>106.28</v>
      </c>
      <c r="H55" s="18"/>
      <c r="I55" s="19"/>
      <c r="J55" s="19"/>
      <c r="K55" s="7"/>
      <c r="L55" s="20"/>
    </row>
    <row r="56" spans="1:12" ht="12.95" customHeight="1">
      <c r="A56" s="66">
        <v>42</v>
      </c>
      <c r="B56" s="59" t="s">
        <v>17</v>
      </c>
      <c r="C56" s="59" t="s">
        <v>55</v>
      </c>
      <c r="D56" s="43">
        <v>109771897</v>
      </c>
      <c r="E56" s="64">
        <v>1.87</v>
      </c>
      <c r="F56" s="94">
        <v>110271981</v>
      </c>
      <c r="G56" s="64">
        <v>1.88</v>
      </c>
      <c r="H56" s="18"/>
      <c r="I56" s="19"/>
      <c r="J56" s="19"/>
      <c r="K56" s="7"/>
      <c r="L56" s="20"/>
    </row>
    <row r="57" spans="1:12" ht="12.95" customHeight="1">
      <c r="A57" s="66">
        <v>43</v>
      </c>
      <c r="B57" s="59" t="s">
        <v>8</v>
      </c>
      <c r="C57" s="59" t="s">
        <v>56</v>
      </c>
      <c r="D57" s="64">
        <v>821432085.50999999</v>
      </c>
      <c r="E57" s="64">
        <v>1609.73</v>
      </c>
      <c r="F57" s="64">
        <v>821504439.25</v>
      </c>
      <c r="G57" s="64">
        <v>1621.58</v>
      </c>
      <c r="H57" s="18"/>
      <c r="I57" s="19"/>
      <c r="J57" s="19"/>
      <c r="K57" s="7"/>
      <c r="L57" s="20"/>
    </row>
    <row r="58" spans="1:12" ht="12.95" customHeight="1">
      <c r="A58" s="66">
        <v>44</v>
      </c>
      <c r="B58" s="61" t="s">
        <v>15</v>
      </c>
      <c r="C58" s="59" t="s">
        <v>57</v>
      </c>
      <c r="D58" s="65">
        <v>44498774.259999998</v>
      </c>
      <c r="E58" s="61">
        <v>19.25</v>
      </c>
      <c r="F58" s="65">
        <v>44194668.310000002</v>
      </c>
      <c r="G58" s="61">
        <v>19.11</v>
      </c>
      <c r="H58" s="18"/>
      <c r="I58" s="19"/>
      <c r="J58" s="19"/>
      <c r="K58" s="7"/>
      <c r="L58" s="20"/>
    </row>
    <row r="59" spans="1:12" ht="12.95" customHeight="1">
      <c r="A59" s="66">
        <v>45</v>
      </c>
      <c r="B59" s="61" t="s">
        <v>80</v>
      </c>
      <c r="C59" s="59" t="s">
        <v>79</v>
      </c>
      <c r="D59" s="44">
        <v>97386442.409999996</v>
      </c>
      <c r="E59" s="67">
        <v>89.43</v>
      </c>
      <c r="F59" s="44">
        <v>97502833.840000004</v>
      </c>
      <c r="G59" s="67">
        <v>89.54</v>
      </c>
      <c r="H59" s="18"/>
      <c r="I59" s="19"/>
      <c r="J59" s="19"/>
      <c r="K59" s="7"/>
    </row>
    <row r="60" spans="1:12" ht="12.95" customHeight="1">
      <c r="A60" s="66">
        <v>46</v>
      </c>
      <c r="B60" s="61" t="s">
        <v>15</v>
      </c>
      <c r="C60" s="59" t="s">
        <v>64</v>
      </c>
      <c r="D60" s="65">
        <v>950470859.55999994</v>
      </c>
      <c r="E60" s="61">
        <v>552.20000000000005</v>
      </c>
      <c r="F60" s="65">
        <v>944393328.55999994</v>
      </c>
      <c r="G60" s="78" t="s">
        <v>109</v>
      </c>
      <c r="H60" s="18"/>
      <c r="I60" s="19"/>
      <c r="J60" s="19"/>
      <c r="K60" s="7"/>
    </row>
    <row r="61" spans="1:12" ht="12.95" customHeight="1">
      <c r="A61" s="66">
        <v>47</v>
      </c>
      <c r="B61" s="61" t="s">
        <v>96</v>
      </c>
      <c r="C61" s="59" t="s">
        <v>105</v>
      </c>
      <c r="D61" s="65">
        <v>1676466491.47</v>
      </c>
      <c r="E61" s="67">
        <v>1.5025999999999999</v>
      </c>
      <c r="F61" s="65">
        <v>1703354359.6900001</v>
      </c>
      <c r="G61" s="61">
        <v>1.5269999999999999</v>
      </c>
      <c r="H61" s="18"/>
      <c r="I61" s="19"/>
      <c r="J61" s="19"/>
      <c r="K61" s="7"/>
    </row>
    <row r="62" spans="1:12" ht="12.95" customHeight="1">
      <c r="A62" s="68">
        <v>48</v>
      </c>
      <c r="B62" s="61" t="s">
        <v>100</v>
      </c>
      <c r="C62" s="61" t="s">
        <v>100</v>
      </c>
      <c r="D62" s="65">
        <v>211468189.72</v>
      </c>
      <c r="E62" s="61">
        <v>1.0553999999999999</v>
      </c>
      <c r="F62" s="65">
        <v>211334720.72999999</v>
      </c>
      <c r="G62" s="61">
        <v>1.0578000000000001</v>
      </c>
      <c r="H62" s="18"/>
      <c r="I62" s="19"/>
      <c r="J62" s="19"/>
      <c r="K62" s="7"/>
    </row>
    <row r="63" spans="1:12" ht="12.95" customHeight="1">
      <c r="A63" s="106"/>
      <c r="B63" s="107"/>
      <c r="C63" s="97" t="s">
        <v>85</v>
      </c>
      <c r="D63" s="42">
        <f>SUM(D52:D62)</f>
        <v>10319811188.369999</v>
      </c>
      <c r="E63" s="42"/>
      <c r="F63" s="42">
        <f>SUM(F52:F62)</f>
        <v>10349781853.83</v>
      </c>
      <c r="G63" s="98"/>
      <c r="I63" s="19"/>
      <c r="J63" s="19"/>
      <c r="K63" s="7"/>
      <c r="L63" s="20"/>
    </row>
    <row r="64" spans="1:12" s="24" customFormat="1" ht="12.95" customHeight="1">
      <c r="A64" s="108"/>
      <c r="B64" s="108"/>
      <c r="C64" s="48" t="s">
        <v>93</v>
      </c>
      <c r="D64" s="49"/>
      <c r="E64" s="100"/>
      <c r="F64" s="49"/>
      <c r="G64" s="100"/>
      <c r="I64" s="19"/>
      <c r="J64" s="19"/>
      <c r="K64" s="7"/>
      <c r="L64" s="20"/>
    </row>
    <row r="65" spans="1:12" ht="12.95" customHeight="1">
      <c r="A65" s="66">
        <v>49</v>
      </c>
      <c r="B65" s="59" t="s">
        <v>25</v>
      </c>
      <c r="C65" s="61" t="s">
        <v>58</v>
      </c>
      <c r="D65" s="65">
        <v>628469873.60000002</v>
      </c>
      <c r="E65" s="61">
        <v>11.220599999999999</v>
      </c>
      <c r="F65" s="65">
        <v>634223031.94000006</v>
      </c>
      <c r="G65" s="61">
        <v>11.340400000000001</v>
      </c>
      <c r="I65" s="19"/>
      <c r="J65" s="19"/>
      <c r="K65" s="24"/>
      <c r="L65" s="20"/>
    </row>
    <row r="66" spans="1:12" ht="12" customHeight="1">
      <c r="A66" s="66">
        <v>50</v>
      </c>
      <c r="B66" s="59" t="s">
        <v>59</v>
      </c>
      <c r="C66" s="61" t="s">
        <v>60</v>
      </c>
      <c r="D66" s="64">
        <v>1787691591.3499999</v>
      </c>
      <c r="E66" s="64">
        <v>0.86</v>
      </c>
      <c r="F66" s="65">
        <v>1798641231.1600001</v>
      </c>
      <c r="G66" s="64">
        <v>0.87</v>
      </c>
      <c r="I66" s="19"/>
      <c r="J66" s="19"/>
      <c r="K66" s="7"/>
      <c r="L66" s="20"/>
    </row>
    <row r="67" spans="1:12" ht="12" customHeight="1">
      <c r="A67" s="66">
        <v>51</v>
      </c>
      <c r="B67" s="59" t="s">
        <v>8</v>
      </c>
      <c r="C67" s="61" t="s">
        <v>61</v>
      </c>
      <c r="D67" s="63">
        <v>1591247400.6600001</v>
      </c>
      <c r="E67" s="64">
        <v>0.68</v>
      </c>
      <c r="F67" s="63">
        <v>1630865629.4100001</v>
      </c>
      <c r="G67" s="64">
        <v>0.7</v>
      </c>
      <c r="I67" s="19"/>
      <c r="J67" s="19"/>
      <c r="K67" s="7"/>
      <c r="L67" s="25"/>
    </row>
    <row r="68" spans="1:12" ht="12" customHeight="1">
      <c r="A68" s="66">
        <v>52</v>
      </c>
      <c r="B68" s="59" t="s">
        <v>10</v>
      </c>
      <c r="C68" s="61" t="s">
        <v>62</v>
      </c>
      <c r="D68" s="63">
        <v>205120517.19</v>
      </c>
      <c r="E68" s="61">
        <v>21.412299999999998</v>
      </c>
      <c r="F68" s="63">
        <v>201392357.86000001</v>
      </c>
      <c r="G68" s="61">
        <v>21.371300000000002</v>
      </c>
      <c r="I68" s="19"/>
      <c r="J68" s="19"/>
      <c r="K68" s="7"/>
      <c r="L68" s="20"/>
    </row>
    <row r="69" spans="1:12" ht="12" customHeight="1">
      <c r="A69" s="66">
        <v>53</v>
      </c>
      <c r="B69" s="59" t="s">
        <v>8</v>
      </c>
      <c r="C69" s="59" t="s">
        <v>63</v>
      </c>
      <c r="D69" s="64">
        <v>128201648.93000001</v>
      </c>
      <c r="E69" s="64">
        <v>125.82</v>
      </c>
      <c r="F69" s="64">
        <v>129114220.92</v>
      </c>
      <c r="G69" s="64">
        <v>126.75</v>
      </c>
      <c r="I69" s="19"/>
      <c r="J69" s="19"/>
      <c r="K69" s="7"/>
      <c r="L69" s="20"/>
    </row>
    <row r="70" spans="1:12" ht="12" customHeight="1">
      <c r="A70" s="109"/>
      <c r="B70" s="61"/>
      <c r="C70" s="97" t="s">
        <v>85</v>
      </c>
      <c r="D70" s="37">
        <f>SUM(D65:D69)</f>
        <v>4340731031.7299995</v>
      </c>
      <c r="E70" s="98"/>
      <c r="F70" s="37">
        <f>SUM(F65:F69)</f>
        <v>4394236471.29</v>
      </c>
      <c r="G70" s="98"/>
      <c r="I70" s="19"/>
      <c r="J70" s="19"/>
      <c r="K70" s="7"/>
      <c r="L70" s="20"/>
    </row>
    <row r="71" spans="1:12" ht="12" customHeight="1">
      <c r="A71" s="99"/>
      <c r="B71" s="110" t="s">
        <v>97</v>
      </c>
      <c r="C71" s="50" t="s">
        <v>1</v>
      </c>
      <c r="D71" s="49"/>
      <c r="E71" s="100"/>
      <c r="F71" s="49"/>
      <c r="G71" s="100"/>
      <c r="I71" s="19"/>
      <c r="J71" s="19"/>
      <c r="K71" s="7"/>
      <c r="L71" s="20"/>
    </row>
    <row r="72" spans="1:12" ht="12" customHeight="1">
      <c r="A72" s="66" t="s">
        <v>114</v>
      </c>
      <c r="B72" s="59" t="s">
        <v>8</v>
      </c>
      <c r="C72" s="61" t="s">
        <v>65</v>
      </c>
      <c r="D72" s="44">
        <v>241903164.77000001</v>
      </c>
      <c r="E72" s="67">
        <v>1265.3599999999999</v>
      </c>
      <c r="F72" s="44">
        <v>246249727.24000001</v>
      </c>
      <c r="G72" s="67">
        <v>1291.04</v>
      </c>
      <c r="I72" s="19"/>
      <c r="J72" s="19"/>
      <c r="K72" s="7"/>
      <c r="L72" s="20"/>
    </row>
    <row r="73" spans="1:12" ht="12" customHeight="1">
      <c r="A73" s="66" t="s">
        <v>115</v>
      </c>
      <c r="B73" s="59" t="s">
        <v>8</v>
      </c>
      <c r="C73" s="61" t="s">
        <v>66</v>
      </c>
      <c r="D73" s="44">
        <v>5693010986.4700003</v>
      </c>
      <c r="E73" s="67">
        <v>2174.48</v>
      </c>
      <c r="F73" s="44">
        <v>6130704797.8199997</v>
      </c>
      <c r="G73" s="67">
        <v>2177.9299999999998</v>
      </c>
      <c r="I73" s="19"/>
      <c r="J73" s="19"/>
      <c r="K73" s="7"/>
      <c r="L73" s="20"/>
    </row>
    <row r="74" spans="1:12" ht="12" customHeight="1">
      <c r="A74" s="66" t="s">
        <v>116</v>
      </c>
      <c r="B74" s="59" t="s">
        <v>8</v>
      </c>
      <c r="C74" s="61" t="s">
        <v>67</v>
      </c>
      <c r="D74" s="44">
        <v>503809906.60000002</v>
      </c>
      <c r="E74" s="67">
        <v>1834.81</v>
      </c>
      <c r="F74" s="44">
        <v>506666393.99000001</v>
      </c>
      <c r="G74" s="67">
        <v>1845.25</v>
      </c>
      <c r="I74" s="19"/>
      <c r="J74" s="19"/>
      <c r="K74" s="7"/>
      <c r="L74" s="20"/>
    </row>
    <row r="75" spans="1:12" ht="12" customHeight="1">
      <c r="A75" s="106"/>
      <c r="B75" s="107"/>
      <c r="C75" s="97" t="s">
        <v>85</v>
      </c>
      <c r="D75" s="42">
        <f>SUM(D72:D74)</f>
        <v>6438724057.8400011</v>
      </c>
      <c r="E75" s="98"/>
      <c r="F75" s="42">
        <f>SUM(F72:F74)</f>
        <v>6883620919.0499992</v>
      </c>
      <c r="G75" s="98"/>
      <c r="I75" s="19"/>
      <c r="J75" s="19"/>
      <c r="K75" s="7"/>
      <c r="L75" s="20"/>
    </row>
    <row r="76" spans="1:12" ht="15" customHeight="1">
      <c r="A76" s="68"/>
      <c r="B76" s="17"/>
      <c r="C76" s="46" t="s">
        <v>68</v>
      </c>
      <c r="D76" s="47">
        <f>SUM(D23,D30,D45,D50,D63,D70,D75)</f>
        <v>278837918130.67798</v>
      </c>
      <c r="E76" s="111"/>
      <c r="F76" s="58">
        <f>SUM(F23,F30,F45,F50,F63,F70,F75)</f>
        <v>282480111729.81256</v>
      </c>
      <c r="G76" s="112"/>
      <c r="I76" s="19"/>
      <c r="J76" s="19"/>
      <c r="K76" s="7"/>
    </row>
    <row r="77" spans="1:12" ht="12" customHeight="1">
      <c r="A77" s="106"/>
      <c r="B77" s="69"/>
      <c r="C77" s="22"/>
      <c r="D77" s="42"/>
      <c r="E77" s="98"/>
      <c r="F77" s="42"/>
      <c r="G77" s="98"/>
      <c r="I77" s="19"/>
      <c r="J77" s="19"/>
      <c r="K77" s="7"/>
    </row>
    <row r="78" spans="1:12" ht="27" customHeight="1">
      <c r="A78" s="113"/>
      <c r="B78" s="114"/>
      <c r="C78" s="50" t="s">
        <v>94</v>
      </c>
      <c r="D78" s="51" t="s">
        <v>107</v>
      </c>
      <c r="E78" s="100"/>
      <c r="F78" s="51" t="s">
        <v>120</v>
      </c>
      <c r="G78" s="100"/>
      <c r="K78" s="7"/>
    </row>
    <row r="79" spans="1:12" ht="12" customHeight="1">
      <c r="A79" s="66">
        <v>1</v>
      </c>
      <c r="B79" s="61" t="s">
        <v>69</v>
      </c>
      <c r="C79" s="61" t="s">
        <v>70</v>
      </c>
      <c r="D79" s="44">
        <v>1634848000</v>
      </c>
      <c r="E79" s="67">
        <v>10.87</v>
      </c>
      <c r="F79" s="44">
        <v>1619808000</v>
      </c>
      <c r="G79" s="67">
        <v>10.77</v>
      </c>
      <c r="K79" s="7"/>
    </row>
    <row r="80" spans="1:12" ht="12" customHeight="1">
      <c r="A80" s="66">
        <v>2</v>
      </c>
      <c r="B80" s="61" t="s">
        <v>69</v>
      </c>
      <c r="C80" s="61" t="s">
        <v>102</v>
      </c>
      <c r="D80" s="44">
        <v>82630651.099999994</v>
      </c>
      <c r="E80" s="67">
        <v>2.2599999999999998</v>
      </c>
      <c r="F80" s="44">
        <v>83361895.799999997</v>
      </c>
      <c r="G80" s="67">
        <v>2.2799999999999998</v>
      </c>
      <c r="K80" s="7"/>
    </row>
    <row r="81" spans="1:12" ht="12" customHeight="1">
      <c r="A81" s="66">
        <v>3</v>
      </c>
      <c r="B81" s="61" t="s">
        <v>69</v>
      </c>
      <c r="C81" s="61" t="s">
        <v>103</v>
      </c>
      <c r="D81" s="44">
        <v>72019051.200000003</v>
      </c>
      <c r="E81" s="67">
        <v>6.2</v>
      </c>
      <c r="F81" s="44">
        <v>72019051.200000003</v>
      </c>
      <c r="G81" s="67">
        <v>6.2</v>
      </c>
      <c r="K81" s="7"/>
    </row>
    <row r="82" spans="1:12" ht="12" customHeight="1">
      <c r="A82" s="66">
        <v>4</v>
      </c>
      <c r="B82" s="61" t="s">
        <v>69</v>
      </c>
      <c r="C82" s="61" t="s">
        <v>104</v>
      </c>
      <c r="D82" s="44">
        <v>77245104.540000007</v>
      </c>
      <c r="E82" s="67">
        <v>17.63</v>
      </c>
      <c r="F82" s="44">
        <v>76237369.200000003</v>
      </c>
      <c r="G82" s="67">
        <v>17.399999999999999</v>
      </c>
      <c r="K82" s="7"/>
    </row>
    <row r="83" spans="1:12" ht="12" customHeight="1">
      <c r="A83" s="66">
        <v>5</v>
      </c>
      <c r="B83" s="61" t="s">
        <v>71</v>
      </c>
      <c r="C83" s="61" t="s">
        <v>72</v>
      </c>
      <c r="D83" s="44">
        <v>315600000</v>
      </c>
      <c r="E83" s="67">
        <v>2104</v>
      </c>
      <c r="F83" s="44">
        <v>321600000</v>
      </c>
      <c r="G83" s="67">
        <v>2144</v>
      </c>
      <c r="K83" s="7"/>
    </row>
    <row r="84" spans="1:12" ht="12" customHeight="1">
      <c r="A84" s="66">
        <v>6</v>
      </c>
      <c r="B84" s="61" t="s">
        <v>59</v>
      </c>
      <c r="C84" s="61" t="s">
        <v>95</v>
      </c>
      <c r="D84" s="44">
        <v>493868000</v>
      </c>
      <c r="E84" s="67">
        <v>7.94</v>
      </c>
      <c r="F84" s="44">
        <v>504442000</v>
      </c>
      <c r="G84" s="67">
        <v>8.11</v>
      </c>
      <c r="K84" s="7"/>
    </row>
    <row r="85" spans="1:12" ht="12" customHeight="1">
      <c r="A85" s="66">
        <v>7</v>
      </c>
      <c r="B85" s="61" t="s">
        <v>81</v>
      </c>
      <c r="C85" s="61" t="s">
        <v>82</v>
      </c>
      <c r="D85" s="44">
        <v>956954820</v>
      </c>
      <c r="E85" s="67">
        <v>82.66</v>
      </c>
      <c r="F85" s="44">
        <v>956954820</v>
      </c>
      <c r="G85" s="67">
        <v>82.66</v>
      </c>
      <c r="I85" s="19"/>
      <c r="J85" s="19"/>
      <c r="K85" s="7"/>
      <c r="L85" s="20"/>
    </row>
    <row r="86" spans="1:12" ht="12" customHeight="1">
      <c r="A86" s="68"/>
      <c r="B86" s="15"/>
      <c r="C86" s="115" t="s">
        <v>73</v>
      </c>
      <c r="D86" s="116">
        <f>SUM(D79:D85)</f>
        <v>3633165626.8400002</v>
      </c>
      <c r="E86" s="117"/>
      <c r="F86" s="116">
        <f>SUM(F79:F85)</f>
        <v>3634423136.1999998</v>
      </c>
      <c r="G86" s="98"/>
      <c r="K86" s="7"/>
    </row>
    <row r="87" spans="1:12" ht="12" customHeight="1">
      <c r="A87" s="68"/>
      <c r="B87" s="118"/>
      <c r="C87" s="119" t="s">
        <v>86</v>
      </c>
      <c r="D87" s="120">
        <f>SUM(D76,D86)</f>
        <v>282471083757.51801</v>
      </c>
      <c r="E87" s="121"/>
      <c r="F87" s="120">
        <f>SUM(F76,F86)</f>
        <v>286114534866.01257</v>
      </c>
      <c r="G87" s="36"/>
      <c r="I87" s="19"/>
      <c r="J87" s="19"/>
      <c r="K87" s="7"/>
      <c r="L87" s="20"/>
    </row>
    <row r="88" spans="1:12" ht="12" customHeight="1">
      <c r="A88" s="32"/>
      <c r="B88" s="23"/>
      <c r="C88" s="54"/>
      <c r="D88" s="133"/>
      <c r="E88" s="133"/>
      <c r="F88" s="55"/>
      <c r="G88" s="62"/>
      <c r="I88" s="19"/>
      <c r="J88" s="19"/>
      <c r="K88" s="7"/>
      <c r="L88" s="20"/>
    </row>
    <row r="89" spans="1:12" ht="12.75" customHeight="1">
      <c r="A89" s="32"/>
      <c r="B89" s="23" t="s">
        <v>99</v>
      </c>
      <c r="C89" s="55"/>
      <c r="D89" s="133"/>
      <c r="E89" s="133"/>
      <c r="F89" s="55"/>
      <c r="G89" s="62"/>
      <c r="K89" s="7"/>
    </row>
    <row r="90" spans="1:12" ht="12" customHeight="1">
      <c r="A90" s="32"/>
      <c r="B90" s="62" t="s">
        <v>118</v>
      </c>
      <c r="C90" s="55"/>
      <c r="D90" s="54"/>
      <c r="E90" s="54"/>
      <c r="F90" s="54"/>
      <c r="G90" s="23"/>
      <c r="K90" s="7"/>
    </row>
    <row r="91" spans="1:12" ht="30" customHeight="1">
      <c r="A91" s="32"/>
      <c r="B91" s="136" t="s">
        <v>119</v>
      </c>
      <c r="C91" s="136"/>
      <c r="D91" s="133"/>
      <c r="E91" s="133"/>
      <c r="G91" s="8"/>
      <c r="K91" s="7"/>
    </row>
    <row r="92" spans="1:12" ht="12" customHeight="1">
      <c r="A92" s="32"/>
      <c r="B92" s="23"/>
      <c r="C92" s="23"/>
      <c r="D92" s="133"/>
      <c r="E92" s="133"/>
      <c r="G92" s="28"/>
      <c r="K92" s="7"/>
    </row>
    <row r="93" spans="1:12" ht="12" customHeight="1">
      <c r="A93" s="32"/>
      <c r="B93" s="23"/>
      <c r="C93" s="23"/>
      <c r="D93" s="133"/>
      <c r="E93" s="133"/>
      <c r="G93" s="8"/>
      <c r="K93" s="7"/>
    </row>
    <row r="94" spans="1:12" ht="12" customHeight="1">
      <c r="A94" s="33"/>
      <c r="B94" s="23"/>
      <c r="C94" s="75"/>
      <c r="D94"/>
      <c r="E94" s="75"/>
      <c r="F94"/>
      <c r="G94" s="23"/>
      <c r="K94" s="7"/>
    </row>
    <row r="95" spans="1:12" ht="12" customHeight="1">
      <c r="A95" s="34"/>
      <c r="B95" s="23"/>
      <c r="C95" s="75"/>
      <c r="D95"/>
      <c r="E95" s="75"/>
      <c r="F95"/>
      <c r="G95" s="23"/>
      <c r="K95" s="7"/>
    </row>
    <row r="96" spans="1:12" ht="12" customHeight="1">
      <c r="A96" s="34"/>
      <c r="B96" s="23"/>
      <c r="C96" s="75"/>
      <c r="D96"/>
      <c r="E96" s="75"/>
      <c r="F96" s="76"/>
      <c r="G96" s="81"/>
      <c r="H96" s="82"/>
      <c r="I96" s="82"/>
      <c r="J96" s="83"/>
      <c r="K96" s="84"/>
    </row>
    <row r="97" spans="1:11" ht="12" customHeight="1">
      <c r="A97" s="34"/>
      <c r="B97" s="23"/>
      <c r="C97" s="75"/>
      <c r="D97"/>
      <c r="E97" s="76"/>
      <c r="F97" s="76"/>
      <c r="G97" s="81"/>
      <c r="H97" s="85"/>
      <c r="I97" s="85"/>
      <c r="J97" s="86"/>
      <c r="K97" s="85"/>
    </row>
    <row r="98" spans="1:11" ht="12" customHeight="1">
      <c r="A98" s="34"/>
      <c r="B98" s="23"/>
      <c r="C98" s="23"/>
      <c r="D98" s="72"/>
      <c r="E98" s="23"/>
      <c r="F98" s="23"/>
      <c r="G98" s="23"/>
      <c r="H98" s="24"/>
      <c r="K98" s="26"/>
    </row>
    <row r="99" spans="1:11" ht="12" customHeight="1">
      <c r="A99" s="34"/>
      <c r="B99" s="23"/>
      <c r="C99" s="23"/>
      <c r="D99" s="72"/>
      <c r="E99" s="23"/>
      <c r="F99" s="23"/>
      <c r="G99" s="23"/>
      <c r="H99" s="24"/>
      <c r="K99" s="26"/>
    </row>
    <row r="100" spans="1:11" ht="12" customHeight="1">
      <c r="A100" s="34"/>
      <c r="B100" s="23"/>
      <c r="C100" s="23"/>
      <c r="D100" s="23"/>
      <c r="E100" s="23"/>
      <c r="F100" s="23"/>
      <c r="G100" s="23"/>
      <c r="H100" s="24"/>
      <c r="K100" s="26"/>
    </row>
    <row r="101" spans="1:11" ht="12" customHeight="1">
      <c r="A101" s="34"/>
      <c r="B101" s="21"/>
      <c r="C101" s="23"/>
      <c r="D101" s="23"/>
      <c r="E101" s="23"/>
      <c r="F101" s="23"/>
      <c r="G101" s="23"/>
      <c r="H101" s="24"/>
      <c r="K101" s="26"/>
    </row>
    <row r="102" spans="1:11" ht="12" customHeight="1">
      <c r="A102" s="34"/>
      <c r="B102" s="21"/>
      <c r="C102" s="73"/>
      <c r="D102" s="23"/>
      <c r="E102" s="23"/>
      <c r="F102" s="23"/>
      <c r="G102" s="23"/>
      <c r="H102" s="24"/>
      <c r="K102" s="26"/>
    </row>
    <row r="103" spans="1:11" ht="12" customHeight="1">
      <c r="A103" s="34"/>
      <c r="B103" s="21"/>
      <c r="C103" s="21"/>
      <c r="D103" s="23"/>
      <c r="E103" s="23"/>
      <c r="F103" s="23"/>
      <c r="G103" s="23"/>
      <c r="H103" s="24"/>
      <c r="K103" s="26"/>
    </row>
    <row r="104" spans="1:11" ht="12" customHeight="1">
      <c r="A104" s="34"/>
      <c r="B104" s="21"/>
      <c r="C104" s="21"/>
      <c r="D104" s="23"/>
      <c r="E104" s="23"/>
      <c r="F104" s="23"/>
      <c r="G104" s="23"/>
      <c r="H104" s="24"/>
      <c r="K104" s="26"/>
    </row>
    <row r="105" spans="1:11" ht="12" customHeight="1">
      <c r="A105" s="34"/>
      <c r="B105" s="21"/>
      <c r="C105" s="21"/>
      <c r="D105" s="23"/>
      <c r="E105" s="23"/>
      <c r="F105" s="23"/>
      <c r="G105" s="23"/>
      <c r="H105" s="24"/>
      <c r="K105" s="26"/>
    </row>
    <row r="106" spans="1:11" ht="12" customHeight="1">
      <c r="A106" s="11"/>
      <c r="B106" s="21"/>
      <c r="C106" s="73"/>
      <c r="D106" s="23"/>
      <c r="E106" s="23"/>
      <c r="F106" s="23"/>
      <c r="G106" s="23"/>
      <c r="H106" s="24"/>
      <c r="K106" s="26"/>
    </row>
    <row r="107" spans="1:11" ht="12" customHeight="1">
      <c r="B107" s="29"/>
      <c r="C107" s="21"/>
      <c r="D107" s="23"/>
      <c r="E107" s="23"/>
      <c r="F107" s="23"/>
      <c r="G107" s="23"/>
      <c r="K107" s="26"/>
    </row>
    <row r="108" spans="1:11" ht="12" customHeight="1">
      <c r="B108" s="30"/>
      <c r="C108" s="29"/>
      <c r="D108" s="24"/>
      <c r="E108" s="24"/>
      <c r="F108" s="24"/>
      <c r="G108" s="24"/>
      <c r="K108" s="26"/>
    </row>
    <row r="109" spans="1:11" ht="12" customHeight="1">
      <c r="B109" s="30"/>
      <c r="C109" s="30"/>
      <c r="K109" s="26"/>
    </row>
    <row r="110" spans="1:11" ht="12" customHeight="1">
      <c r="B110" s="30"/>
      <c r="C110" s="74"/>
      <c r="K110" s="26"/>
    </row>
    <row r="111" spans="1:11" ht="12" customHeight="1">
      <c r="B111" s="30"/>
      <c r="C111" s="30"/>
      <c r="K111" s="26"/>
    </row>
    <row r="112" spans="1:11" ht="12" customHeight="1">
      <c r="B112" s="30"/>
      <c r="C112" s="30"/>
      <c r="K112" s="26"/>
    </row>
    <row r="113" spans="2:11" ht="12" customHeight="1">
      <c r="B113" s="30"/>
      <c r="C113" s="30"/>
      <c r="K113" s="26"/>
    </row>
    <row r="114" spans="2:11" ht="12" customHeight="1">
      <c r="B114" s="30"/>
      <c r="C114" s="30"/>
      <c r="K114" s="26"/>
    </row>
    <row r="115" spans="2:11" ht="12" customHeight="1">
      <c r="B115" s="30"/>
      <c r="C115" s="30"/>
      <c r="K115" s="26"/>
    </row>
    <row r="116" spans="2:11" ht="12" customHeight="1">
      <c r="B116" s="30"/>
      <c r="C116" s="30"/>
      <c r="K116" s="26"/>
    </row>
    <row r="117" spans="2:11" ht="12" customHeight="1">
      <c r="B117" s="30"/>
      <c r="C117" s="30"/>
      <c r="K117" s="26"/>
    </row>
    <row r="118" spans="2:11" ht="12" customHeight="1">
      <c r="B118" s="30"/>
      <c r="C118" s="30"/>
      <c r="K118" s="26"/>
    </row>
    <row r="119" spans="2:11" ht="12" customHeight="1">
      <c r="B119" s="30"/>
      <c r="C119" s="30"/>
      <c r="K119" s="26"/>
    </row>
    <row r="120" spans="2:11" ht="12" customHeight="1">
      <c r="B120" s="30"/>
      <c r="C120" s="30"/>
      <c r="K120" s="26"/>
    </row>
    <row r="121" spans="2:11" ht="12" customHeight="1">
      <c r="B121" s="30"/>
      <c r="C121" s="30"/>
      <c r="K121" s="26"/>
    </row>
    <row r="122" spans="2:11" ht="12" customHeight="1">
      <c r="B122" s="30"/>
      <c r="C122" s="30"/>
      <c r="K122" s="26"/>
    </row>
    <row r="123" spans="2:11" ht="12" customHeight="1">
      <c r="B123" s="30"/>
      <c r="C123" s="30"/>
      <c r="K123" s="26"/>
    </row>
    <row r="124" spans="2:11" ht="12" customHeight="1">
      <c r="B124" s="30"/>
      <c r="C124" s="30"/>
      <c r="K124" s="26"/>
    </row>
    <row r="125" spans="2:11" ht="12" customHeight="1">
      <c r="B125" s="30"/>
      <c r="C125" s="30"/>
      <c r="K125" s="26"/>
    </row>
    <row r="126" spans="2:11" ht="12" customHeight="1">
      <c r="B126" s="30"/>
      <c r="C126" s="30"/>
      <c r="K126" s="26"/>
    </row>
    <row r="127" spans="2:11" ht="12" customHeight="1">
      <c r="B127" s="30"/>
      <c r="C127" s="30"/>
      <c r="K127" s="26"/>
    </row>
    <row r="128" spans="2:11" ht="12" customHeight="1">
      <c r="B128" s="30"/>
      <c r="C128" s="30"/>
      <c r="K128" s="26"/>
    </row>
    <row r="129" spans="2:11" ht="12" customHeight="1">
      <c r="B129" s="30"/>
      <c r="C129" s="30"/>
      <c r="K129" s="26"/>
    </row>
    <row r="130" spans="2:11" ht="12" customHeight="1">
      <c r="B130" s="30"/>
      <c r="C130" s="30"/>
      <c r="K130" s="26"/>
    </row>
    <row r="131" spans="2:11" ht="12" customHeight="1">
      <c r="B131" s="30"/>
      <c r="C131" s="30"/>
      <c r="K131" s="26"/>
    </row>
    <row r="132" spans="2:11" ht="12" customHeight="1">
      <c r="B132" s="30"/>
      <c r="C132" s="30"/>
      <c r="K132" s="26"/>
    </row>
    <row r="133" spans="2:11" ht="12" customHeight="1">
      <c r="B133" s="30"/>
      <c r="C133" s="30"/>
      <c r="K133" s="26"/>
    </row>
    <row r="134" spans="2:11" ht="12" customHeight="1">
      <c r="B134" s="30"/>
      <c r="C134" s="30"/>
      <c r="K134" s="26"/>
    </row>
    <row r="135" spans="2:11" ht="12" customHeight="1">
      <c r="B135" s="30"/>
      <c r="C135" s="30"/>
      <c r="K135" s="26"/>
    </row>
    <row r="136" spans="2:11" ht="12" customHeight="1">
      <c r="B136" s="30"/>
      <c r="C136" s="30"/>
      <c r="K136" s="26"/>
    </row>
    <row r="137" spans="2:11" ht="12" customHeight="1">
      <c r="B137" s="30"/>
      <c r="C137" s="30"/>
      <c r="K137" s="26"/>
    </row>
    <row r="138" spans="2:11" ht="12" customHeight="1">
      <c r="B138" s="30"/>
      <c r="C138" s="30"/>
      <c r="K138" s="27"/>
    </row>
    <row r="139" spans="2:11" ht="12" customHeight="1">
      <c r="B139" s="30"/>
      <c r="C139" s="30"/>
      <c r="K139" s="27"/>
    </row>
    <row r="140" spans="2:11" ht="12" customHeight="1">
      <c r="B140" s="30"/>
      <c r="C140" s="30"/>
      <c r="K140" s="27"/>
    </row>
    <row r="141" spans="2:11" ht="12" customHeight="1">
      <c r="B141" s="30"/>
      <c r="C141" s="30"/>
    </row>
    <row r="142" spans="2:11" ht="12" customHeight="1">
      <c r="B142" s="31"/>
      <c r="C142" s="30"/>
    </row>
    <row r="143" spans="2:11" ht="12" customHeight="1">
      <c r="B143" s="31"/>
      <c r="C143" s="31"/>
    </row>
    <row r="144" spans="2:11" ht="12" customHeight="1">
      <c r="B144" s="31"/>
      <c r="C144" s="31"/>
    </row>
    <row r="145" spans="3:3" ht="12" customHeight="1">
      <c r="C145" s="31"/>
    </row>
  </sheetData>
  <mergeCells count="6">
    <mergeCell ref="F4:G4"/>
    <mergeCell ref="D4:E4"/>
    <mergeCell ref="D88:E89"/>
    <mergeCell ref="D91:E93"/>
    <mergeCell ref="A3:G3"/>
    <mergeCell ref="B91:C91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50" zoomScaleNormal="150" workbookViewId="0">
      <pane xSplit="1" topLeftCell="H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84</v>
      </c>
      <c r="C1" s="35">
        <v>42300</v>
      </c>
      <c r="D1" s="35">
        <v>42307</v>
      </c>
      <c r="E1" s="35">
        <v>42361</v>
      </c>
      <c r="F1" s="35">
        <v>42369</v>
      </c>
      <c r="G1" s="35">
        <v>42377</v>
      </c>
      <c r="H1" s="35">
        <v>42384</v>
      </c>
      <c r="I1" s="35">
        <v>42391</v>
      </c>
      <c r="J1" s="35">
        <v>42398</v>
      </c>
      <c r="K1" s="35"/>
    </row>
    <row r="2" spans="2:11">
      <c r="B2" s="56" t="s">
        <v>1</v>
      </c>
      <c r="C2" s="2">
        <v>3739136179.75</v>
      </c>
      <c r="D2" s="2">
        <v>3889604015.5900002</v>
      </c>
      <c r="E2" s="2">
        <v>5171677009.2399998</v>
      </c>
      <c r="F2" s="2">
        <v>5535925585.8699999</v>
      </c>
      <c r="G2" s="2">
        <v>5582616053.25</v>
      </c>
      <c r="H2" s="2">
        <v>5888503090.71</v>
      </c>
      <c r="I2" s="2">
        <v>6438724057.8400002</v>
      </c>
      <c r="J2" s="2">
        <v>6883620919.0500002</v>
      </c>
    </row>
    <row r="3" spans="2:11">
      <c r="B3" s="56" t="s">
        <v>93</v>
      </c>
      <c r="C3" s="2">
        <v>5036827808.9799995</v>
      </c>
      <c r="D3" s="2">
        <v>4955442767.8900003</v>
      </c>
      <c r="E3" s="2">
        <v>4715975102.3299999</v>
      </c>
      <c r="F3" s="2">
        <v>4731933807.96</v>
      </c>
      <c r="G3" s="2">
        <v>4736354805.3299999</v>
      </c>
      <c r="H3" s="2">
        <v>4658788622.5</v>
      </c>
      <c r="I3" s="2">
        <v>4340731031.7299995</v>
      </c>
      <c r="J3" s="2">
        <v>4394236471.29</v>
      </c>
    </row>
    <row r="4" spans="2:11">
      <c r="B4" s="56" t="s">
        <v>92</v>
      </c>
      <c r="C4" s="38">
        <v>11110660954.66</v>
      </c>
      <c r="D4" s="38">
        <v>11010351797.559999</v>
      </c>
      <c r="E4" s="38">
        <v>10750936355.92</v>
      </c>
      <c r="F4" s="38">
        <v>10477411214.790001</v>
      </c>
      <c r="G4" s="38">
        <v>10058183848.459999</v>
      </c>
      <c r="H4" s="38">
        <v>12547018190.76</v>
      </c>
      <c r="I4" s="38">
        <v>10319811188.370001</v>
      </c>
      <c r="J4" s="38">
        <v>10349781853.83</v>
      </c>
    </row>
    <row r="5" spans="2:11">
      <c r="B5" s="56" t="s">
        <v>91</v>
      </c>
      <c r="C5" s="2">
        <v>16447901206.84</v>
      </c>
      <c r="D5" s="2">
        <v>16565603820.91</v>
      </c>
      <c r="E5" s="2">
        <v>17023567795.42</v>
      </c>
      <c r="F5" s="2">
        <v>16331290429.790001</v>
      </c>
      <c r="G5" s="2">
        <v>17155222718.129999</v>
      </c>
      <c r="H5" s="2">
        <v>17104549954.1</v>
      </c>
      <c r="I5" s="2">
        <v>17501865240.91</v>
      </c>
      <c r="J5" s="2">
        <v>16871947856.74</v>
      </c>
    </row>
    <row r="6" spans="2:11">
      <c r="B6" s="56" t="s">
        <v>0</v>
      </c>
      <c r="C6" s="2">
        <v>29472136815.119999</v>
      </c>
      <c r="D6" s="2">
        <v>28867729823.509998</v>
      </c>
      <c r="E6" s="2">
        <v>27210187641.860001</v>
      </c>
      <c r="F6" s="2">
        <v>24504519227.09</v>
      </c>
      <c r="G6" s="2">
        <v>27356597382.900002</v>
      </c>
      <c r="H6" s="2">
        <v>26667876488.799999</v>
      </c>
      <c r="I6" s="2">
        <v>24588869468.459999</v>
      </c>
      <c r="J6" s="2">
        <v>24892650477.970001</v>
      </c>
    </row>
    <row r="7" spans="2:11">
      <c r="B7" s="56" t="s">
        <v>87</v>
      </c>
      <c r="C7" s="2">
        <v>47913900369.980003</v>
      </c>
      <c r="D7" s="2">
        <v>47918092892.989998</v>
      </c>
      <c r="E7" s="2">
        <v>47862792899.040001</v>
      </c>
      <c r="F7" s="2">
        <v>47855066987.540001</v>
      </c>
      <c r="G7" s="2">
        <v>45443365169.269997</v>
      </c>
      <c r="H7" s="2">
        <v>45484034991.870003</v>
      </c>
      <c r="I7" s="2">
        <v>45244624976.459999</v>
      </c>
      <c r="J7" s="2">
        <v>45243776096.910004</v>
      </c>
    </row>
    <row r="8" spans="2:11">
      <c r="B8" s="56" t="s">
        <v>88</v>
      </c>
      <c r="C8" s="2">
        <v>113773848739.42</v>
      </c>
      <c r="D8" s="2">
        <v>116141515906.53999</v>
      </c>
      <c r="E8" s="2">
        <v>137505927223.04999</v>
      </c>
      <c r="F8" s="2">
        <v>139859880298.31</v>
      </c>
      <c r="G8" s="2">
        <v>149385899146.39999</v>
      </c>
      <c r="H8" s="2">
        <v>163701856546.48999</v>
      </c>
      <c r="I8" s="2">
        <v>170203094817.54999</v>
      </c>
      <c r="J8" s="2">
        <v>173844098054.01999</v>
      </c>
    </row>
    <row r="9" spans="2:11" s="4" customFormat="1">
      <c r="B9" s="57" t="s">
        <v>2</v>
      </c>
      <c r="C9" s="5">
        <f>SUM(C2:C8)</f>
        <v>227494412074.75</v>
      </c>
      <c r="D9" s="5">
        <f t="shared" ref="D9:H9" si="0">SUM(D2:D8)</f>
        <v>229348341024.98999</v>
      </c>
      <c r="E9" s="5">
        <f t="shared" si="0"/>
        <v>250241064026.85999</v>
      </c>
      <c r="F9" s="5">
        <f t="shared" si="0"/>
        <v>249296027551.35001</v>
      </c>
      <c r="G9" s="5">
        <f t="shared" si="0"/>
        <v>259718239123.73999</v>
      </c>
      <c r="H9" s="5">
        <f t="shared" si="0"/>
        <v>276052627885.22998</v>
      </c>
      <c r="I9" s="5">
        <f>SUM(I2:I8)</f>
        <v>278637720781.32001</v>
      </c>
      <c r="J9" s="5">
        <f>SUM(J2:J8)</f>
        <v>282480111729.81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NAV Trend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2016-01-20T11:36:29Z</cp:lastPrinted>
  <dcterms:created xsi:type="dcterms:W3CDTF">2014-07-02T14:15:07Z</dcterms:created>
  <dcterms:modified xsi:type="dcterms:W3CDTF">2016-02-03T14:26:26Z</dcterms:modified>
</cp:coreProperties>
</file>